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Projekty\Wyniki\III kw 2021\"/>
    </mc:Choice>
  </mc:AlternateContent>
  <xr:revisionPtr revIDLastSave="0" documentId="13_ncr:1_{7C8B7CA8-B550-4422-9400-E6BDAF276DE0}" xr6:coauthVersionLast="47" xr6:coauthVersionMax="47" xr10:uidLastSave="{00000000-0000-0000-0000-000000000000}"/>
  <bookViews>
    <workbookView xWindow="-110" yWindow="-110" windowWidth="19420" windowHeight="10420" tabRatio="859" xr2:uid="{00000000-000D-0000-FFFF-FFFF00000000}"/>
  </bookViews>
  <sheets>
    <sheet name="Składka wg grup Działu I" sheetId="9" r:id="rId1"/>
    <sheet name="Składka wg grup Działu II" sheetId="4" r:id="rId2"/>
    <sheet name="Odszk&amp;Świadczenia Dział I" sheetId="7" r:id="rId3"/>
    <sheet name="Odszkodowania Dział II" sheetId="6" r:id="rId4"/>
    <sheet name="Zyski, koszty, aktywa" sheetId="3" r:id="rId5"/>
    <sheet name="Arkusz2" sheetId="12" state="hidden" r:id="rId6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4" l="1"/>
  <c r="B8" i="7"/>
  <c r="C8" i="7"/>
  <c r="D21" i="3"/>
  <c r="D20" i="3"/>
  <c r="D10" i="3"/>
  <c r="D9" i="3"/>
  <c r="D7" i="9"/>
  <c r="D16" i="3" l="1"/>
  <c r="D17" i="3"/>
  <c r="D18" i="3"/>
  <c r="D19" i="3"/>
  <c r="D15" i="3"/>
  <c r="D5" i="3" l="1"/>
  <c r="D6" i="3"/>
  <c r="D7" i="3"/>
  <c r="D8" i="3"/>
  <c r="D4" i="3"/>
  <c r="D3" i="6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" i="6"/>
  <c r="D3" i="4"/>
  <c r="D4" i="4"/>
  <c r="D5" i="4"/>
  <c r="D6" i="4"/>
  <c r="D7" i="4"/>
  <c r="D8" i="4"/>
  <c r="D9" i="4"/>
  <c r="D10" i="4"/>
  <c r="D11" i="4"/>
  <c r="D13" i="4"/>
  <c r="D14" i="4"/>
  <c r="D15" i="4"/>
  <c r="D16" i="4"/>
  <c r="D17" i="4"/>
  <c r="D18" i="4"/>
  <c r="D19" i="4"/>
  <c r="D20" i="4"/>
  <c r="D2" i="4"/>
  <c r="D3" i="7" l="1"/>
  <c r="D4" i="7"/>
  <c r="D5" i="7"/>
  <c r="D6" i="7"/>
  <c r="D2" i="7"/>
  <c r="D3" i="9"/>
  <c r="D4" i="9"/>
  <c r="D5" i="9"/>
  <c r="D6" i="9"/>
  <c r="D2" i="9"/>
  <c r="C21" i="4"/>
  <c r="C21" i="6" l="1"/>
  <c r="B21" i="6"/>
  <c r="B21" i="4"/>
  <c r="C8" i="9"/>
  <c r="B8" i="9"/>
  <c r="D21" i="4" l="1"/>
  <c r="D8" i="9"/>
  <c r="D21" i="6"/>
  <c r="D8" i="7"/>
</calcChain>
</file>

<file path=xl/sharedStrings.xml><?xml version="1.0" encoding="utf-8"?>
<sst xmlns="http://schemas.openxmlformats.org/spreadsheetml/2006/main" count="95" uniqueCount="40">
  <si>
    <t>Wielkość</t>
  </si>
  <si>
    <t>Grupa</t>
  </si>
  <si>
    <t>SUMA:</t>
  </si>
  <si>
    <t>casco pojazdów lądowych</t>
  </si>
  <si>
    <t>casco pojazdów szynowych</t>
  </si>
  <si>
    <t>casco statków powietrznych</t>
  </si>
  <si>
    <t>żeglugi morskiej i śródlądowej</t>
  </si>
  <si>
    <t>przedmiotów w transporcie</t>
  </si>
  <si>
    <t>szkód spowodowanych żywiołami</t>
  </si>
  <si>
    <t>pozostałych szkód rzeczowych</t>
  </si>
  <si>
    <t>ochrony prawnej</t>
  </si>
  <si>
    <t>Różnica rok do roku</t>
  </si>
  <si>
    <t>Dział II</t>
  </si>
  <si>
    <t>Dział I</t>
  </si>
  <si>
    <t>Koszty działalności ubezpieczeniowej</t>
  </si>
  <si>
    <t>Wynik techniczny</t>
  </si>
  <si>
    <t>Wynik finansowy brutto</t>
  </si>
  <si>
    <t>Wynik finansowy netto</t>
  </si>
  <si>
    <t>wypadku</t>
  </si>
  <si>
    <t>choroby</t>
  </si>
  <si>
    <t xml:space="preserve">odpowiedzialności cywilnej wynikającej
z posiadania pojazdów lądowych   </t>
  </si>
  <si>
    <t>odpowiedzialności cywilnej wynikającej
z posiadania pojazdów powietrznych</t>
  </si>
  <si>
    <t>odpowiedzialności cywilnej
za żeglugę morską i śródlądową</t>
  </si>
  <si>
    <t>odpowiedzialności cywilnej ogólnej</t>
  </si>
  <si>
    <t>kredytu</t>
  </si>
  <si>
    <t>gwarancji</t>
  </si>
  <si>
    <t>różnych ryzyk finansowych</t>
  </si>
  <si>
    <t>świadczenia pomocy</t>
  </si>
  <si>
    <t>na życie</t>
  </si>
  <si>
    <t>posagowe</t>
  </si>
  <si>
    <t>związane z ubezpieczeniowym funduszem kapitałowym</t>
  </si>
  <si>
    <t>rentowe</t>
  </si>
  <si>
    <t>wypadkowe</t>
  </si>
  <si>
    <t>Podatek dochodowy</t>
  </si>
  <si>
    <t>reasekuracja czynna</t>
  </si>
  <si>
    <t>-</t>
  </si>
  <si>
    <t>Udziały, akcje oraz inne papiery wartościowe o zmiennej kwocie dochodu oraz jednostki uczestnictwa i certyfikaty inwestycyjne w funduszach inwestycyjnych</t>
  </si>
  <si>
    <t>Dłużne papiery wartościowe i inne papiery wartościowe o stałej kwocie dochodu</t>
  </si>
  <si>
    <t>III kw. 2020 r. (tys. zł)</t>
  </si>
  <si>
    <t>III kw. 2021 r. (tys. zł)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</si>
</sst>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0"/>
    <numFmt numFmtId="165" formatCode="#,##0.000"/>
    <numFmt numFmtId="166" formatCode="#,##0.0"/>
    <numFmt numFmtId="167" formatCode="0.0%"/>
  </numFmts>
  <fonts count="6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64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3" fontId="0" fillId="0" borderId="0" xfId="0" applyNumberFormat="1"/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10" fontId="0" fillId="0" borderId="0" xfId="0" applyNumberFormat="1"/>
    <xf numFmtId="0" fontId="2" fillId="0" borderId="0" xfId="0" applyFont="1"/>
    <xf numFmtId="3" fontId="2" fillId="0" borderId="0" xfId="0" applyNumberFormat="1" applyFont="1"/>
    <xf numFmtId="10" fontId="2" fillId="0" borderId="0" xfId="0" applyNumberFormat="1" applyFont="1"/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2" fontId="0" fillId="0" borderId="0" xfId="0" applyNumberFormat="1"/>
    <xf numFmtId="3" fontId="2" fillId="0" borderId="0" xfId="0" applyNumberFormat="1" applyFont="1" applyAlignment="1">
      <alignment horizontal="center"/>
    </xf>
    <xf numFmtId="1" fontId="0" fillId="0" borderId="0" xfId="0" applyNumberFormat="1"/>
    <xf numFmtId="0" fontId="3" fillId="0" borderId="0" xfId="0" applyFont="1"/>
    <xf numFmtId="0" fontId="3" fillId="0" borderId="0" xfId="0" applyFont="1" applyAlignment="1">
      <alignment wrapText="1"/>
    </xf>
    <xf numFmtId="10" fontId="3" fillId="0" borderId="0" xfId="0" applyNumberFormat="1" applyFont="1"/>
    <xf numFmtId="164" fontId="0" fillId="0" borderId="0" xfId="0" applyNumberFormat="1"/>
    <xf numFmtId="4" fontId="0" fillId="0" borderId="0" xfId="0" applyNumberFormat="1"/>
    <xf numFmtId="49" fontId="4" fillId="0" borderId="0" xfId="0" applyNumberFormat="1" applyFont="1" applyFill="1" applyBorder="1" applyAlignment="1" applyProtection="1">
      <alignment horizontal="left" vertical="center" wrapText="1"/>
    </xf>
    <xf numFmtId="3" fontId="0" fillId="0" borderId="0" xfId="0" applyNumberFormat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0" fontId="5" fillId="0" borderId="0" xfId="0" applyFont="1" applyAlignment="1">
      <alignment wrapText="1"/>
    </xf>
    <xf numFmtId="165" fontId="0" fillId="0" borderId="0" xfId="0" applyNumberFormat="1"/>
    <xf numFmtId="0" fontId="3" fillId="0" borderId="0" xfId="0" applyFont="1" applyAlignment="1">
      <alignment horizontal="left" vertical="center"/>
    </xf>
    <xf numFmtId="3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3" fontId="3" fillId="0" borderId="0" xfId="0" applyNumberFormat="1" applyFont="1" applyAlignment="1">
      <alignment horizontal="center"/>
    </xf>
    <xf numFmtId="2" fontId="2" fillId="0" borderId="0" xfId="0" applyNumberFormat="1" applyFont="1"/>
    <xf numFmtId="3" fontId="0" fillId="0" borderId="0" xfId="0" applyNumberFormat="1" applyFill="1" applyAlignment="1">
      <alignment vertical="center" wrapText="1"/>
    </xf>
    <xf numFmtId="3" fontId="0" fillId="0" borderId="0" xfId="0" applyNumberFormat="1" applyFill="1"/>
    <xf numFmtId="3" fontId="3" fillId="0" borderId="0" xfId="0" applyNumberFormat="1" applyFont="1" applyFill="1" applyAlignment="1">
      <alignment vertical="center" wrapText="1"/>
    </xf>
    <xf numFmtId="10" fontId="3" fillId="0" borderId="0" xfId="0" applyNumberFormat="1" applyFont="1" applyAlignment="1">
      <alignment horizontal="right"/>
    </xf>
    <xf numFmtId="166" fontId="0" fillId="0" borderId="0" xfId="0" applyNumberFormat="1"/>
    <xf numFmtId="167" fontId="0" fillId="0" borderId="0" xfId="0" applyNumberFormat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"/>
  <sheetViews>
    <sheetView tabSelected="1" workbookViewId="0">
      <selection activeCell="C11" sqref="C11"/>
    </sheetView>
  </sheetViews>
  <sheetFormatPr defaultRowHeight="12.5" x14ac:dyDescent="0.25"/>
  <cols>
    <col min="1" max="1" width="26.453125" customWidth="1"/>
    <col min="2" max="2" width="19" customWidth="1"/>
    <col min="3" max="3" width="18.453125" customWidth="1"/>
    <col min="4" max="4" width="20" style="4" customWidth="1"/>
    <col min="5" max="5" width="16" customWidth="1"/>
    <col min="6" max="6" width="18" customWidth="1"/>
  </cols>
  <sheetData>
    <row r="1" spans="1:7" s="2" customFormat="1" ht="13" x14ac:dyDescent="0.3">
      <c r="A1" s="2" t="s">
        <v>1</v>
      </c>
      <c r="B1" s="2" t="s">
        <v>38</v>
      </c>
      <c r="C1" s="2" t="s">
        <v>39</v>
      </c>
      <c r="D1" s="3" t="s">
        <v>11</v>
      </c>
      <c r="F1" s="23"/>
      <c r="G1" s="23"/>
    </row>
    <row r="2" spans="1:7" x14ac:dyDescent="0.25">
      <c r="A2" t="s">
        <v>28</v>
      </c>
      <c r="B2" s="19">
        <v>5916411</v>
      </c>
      <c r="C2" s="19">
        <v>6765819</v>
      </c>
      <c r="D2" s="15">
        <f>(C2-B2)/B2</f>
        <v>0.14356811925337845</v>
      </c>
      <c r="F2" s="24"/>
      <c r="G2" s="23"/>
    </row>
    <row r="3" spans="1:7" x14ac:dyDescent="0.25">
      <c r="A3" t="s">
        <v>29</v>
      </c>
      <c r="B3" s="20">
        <v>81282</v>
      </c>
      <c r="C3" s="20">
        <v>79148</v>
      </c>
      <c r="D3" s="15">
        <f t="shared" ref="D3:D7" si="0">(C3-B3)/B3</f>
        <v>-2.6254275239290373E-2</v>
      </c>
      <c r="F3" s="24"/>
      <c r="G3" s="23"/>
    </row>
    <row r="4" spans="1:7" ht="25" x14ac:dyDescent="0.25">
      <c r="A4" s="8" t="s">
        <v>30</v>
      </c>
      <c r="B4" s="20">
        <v>4331903</v>
      </c>
      <c r="C4" s="20">
        <v>4317678</v>
      </c>
      <c r="D4" s="15">
        <f t="shared" si="0"/>
        <v>-3.2837762064386023E-3</v>
      </c>
      <c r="F4" s="24"/>
      <c r="G4" s="23"/>
    </row>
    <row r="5" spans="1:7" x14ac:dyDescent="0.25">
      <c r="A5" t="s">
        <v>31</v>
      </c>
      <c r="B5" s="20">
        <v>115072</v>
      </c>
      <c r="C5" s="20">
        <v>117171</v>
      </c>
      <c r="D5" s="15">
        <f t="shared" si="0"/>
        <v>1.8240753615127919E-2</v>
      </c>
      <c r="F5" s="24"/>
      <c r="G5" s="23"/>
    </row>
    <row r="6" spans="1:7" x14ac:dyDescent="0.25">
      <c r="A6" t="s">
        <v>32</v>
      </c>
      <c r="B6" s="20">
        <v>4949956</v>
      </c>
      <c r="C6" s="20">
        <v>5282966</v>
      </c>
      <c r="D6" s="15">
        <f t="shared" si="0"/>
        <v>6.7275345477818382E-2</v>
      </c>
      <c r="F6" s="24"/>
      <c r="G6" s="23"/>
    </row>
    <row r="7" spans="1:7" x14ac:dyDescent="0.25">
      <c r="A7" t="s">
        <v>34</v>
      </c>
      <c r="B7" s="25">
        <v>6</v>
      </c>
      <c r="C7" s="25">
        <v>5</v>
      </c>
      <c r="D7" s="15">
        <f t="shared" si="0"/>
        <v>-0.16666666666666666</v>
      </c>
      <c r="F7" s="24"/>
    </row>
    <row r="8" spans="1:7" s="5" customFormat="1" ht="13" x14ac:dyDescent="0.3">
      <c r="A8" s="5" t="s">
        <v>2</v>
      </c>
      <c r="B8" s="6">
        <f>SUM(B2:B7)</f>
        <v>15394630</v>
      </c>
      <c r="C8" s="6">
        <f>SUM(C2:C7)</f>
        <v>16562787</v>
      </c>
      <c r="D8" s="7">
        <f t="shared" ref="D8" si="1">(C8-B8)/B8</f>
        <v>7.5880810386478925E-2</v>
      </c>
      <c r="E8" s="6"/>
    </row>
    <row r="9" spans="1:7" ht="13" x14ac:dyDescent="0.3">
      <c r="B9" s="1"/>
      <c r="C9" s="1"/>
      <c r="D9" s="7"/>
    </row>
    <row r="10" spans="1:7" ht="13" x14ac:dyDescent="0.3">
      <c r="B10" s="1"/>
      <c r="C10" s="1"/>
      <c r="D10" s="7"/>
      <c r="E10" s="1"/>
    </row>
    <row r="11" spans="1:7" ht="13" x14ac:dyDescent="0.3">
      <c r="B11" s="1"/>
      <c r="C11" s="1"/>
      <c r="D11" s="7"/>
      <c r="E11" s="1"/>
    </row>
    <row r="12" spans="1:7" ht="13" x14ac:dyDescent="0.3">
      <c r="B12" s="10"/>
      <c r="C12" s="10"/>
      <c r="D12" s="7"/>
    </row>
    <row r="13" spans="1:7" ht="13" x14ac:dyDescent="0.3">
      <c r="B13" s="1"/>
      <c r="C13" s="10"/>
      <c r="D13" s="7"/>
    </row>
    <row r="14" spans="1:7" ht="13" x14ac:dyDescent="0.3">
      <c r="B14" s="10"/>
      <c r="C14" s="10"/>
      <c r="D14" s="7"/>
    </row>
    <row r="15" spans="1:7" ht="13" x14ac:dyDescent="0.3">
      <c r="B15" s="1"/>
      <c r="C15" s="10"/>
      <c r="D15" s="7"/>
    </row>
    <row r="16" spans="1:7" ht="13" x14ac:dyDescent="0.3">
      <c r="B16" s="1"/>
      <c r="C16" s="10"/>
      <c r="D16" s="7"/>
    </row>
    <row r="17" spans="2:4" ht="13" x14ac:dyDescent="0.3">
      <c r="B17" s="1"/>
      <c r="C17" s="10"/>
      <c r="D17" s="7"/>
    </row>
    <row r="18" spans="2:4" x14ac:dyDescent="0.25">
      <c r="B18" s="1"/>
      <c r="C18" s="10"/>
      <c r="D18"/>
    </row>
    <row r="19" spans="2:4" x14ac:dyDescent="0.25">
      <c r="B19" s="1"/>
      <c r="C19" s="10"/>
      <c r="D19"/>
    </row>
    <row r="20" spans="2:4" x14ac:dyDescent="0.25">
      <c r="C20" s="10"/>
      <c r="D20"/>
    </row>
  </sheetData>
  <phoneticPr fontId="1" type="noConversion"/>
  <pageMargins left="0.75" right="0.75" top="1" bottom="1" header="0.5" footer="0.5"/>
  <pageSetup paperSize="9" orientation="portrait" horizontalDpi="30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3"/>
  <dimension ref="A1:F26"/>
  <sheetViews>
    <sheetView topLeftCell="A13" workbookViewId="0">
      <selection activeCell="B23" sqref="B23:E28"/>
    </sheetView>
  </sheetViews>
  <sheetFormatPr defaultRowHeight="12.5" x14ac:dyDescent="0.25"/>
  <cols>
    <col min="1" max="1" width="33.7265625" customWidth="1"/>
    <col min="2" max="3" width="19" customWidth="1"/>
    <col min="4" max="4" width="19.453125" style="4" customWidth="1"/>
    <col min="5" max="5" width="8.90625" bestFit="1" customWidth="1"/>
  </cols>
  <sheetData>
    <row r="1" spans="1:6" s="2" customFormat="1" ht="13" x14ac:dyDescent="0.3">
      <c r="A1" s="2" t="s">
        <v>1</v>
      </c>
      <c r="B1" s="2" t="s">
        <v>38</v>
      </c>
      <c r="C1" s="2" t="s">
        <v>39</v>
      </c>
      <c r="D1" s="3" t="s">
        <v>11</v>
      </c>
    </row>
    <row r="2" spans="1:6" x14ac:dyDescent="0.25">
      <c r="A2" s="8" t="s">
        <v>18</v>
      </c>
      <c r="B2" s="20">
        <v>1308754</v>
      </c>
      <c r="C2" s="20">
        <v>1499476</v>
      </c>
      <c r="D2" s="4">
        <f>(C2-B2)/B2</f>
        <v>0.14572792136642945</v>
      </c>
      <c r="F2" s="26"/>
    </row>
    <row r="3" spans="1:6" x14ac:dyDescent="0.25">
      <c r="A3" s="8" t="s">
        <v>19</v>
      </c>
      <c r="B3" s="20">
        <v>561782</v>
      </c>
      <c r="C3" s="20">
        <v>749969</v>
      </c>
      <c r="D3" s="4">
        <f t="shared" ref="D3:D20" si="0">(C3-B3)/B3</f>
        <v>0.33498225290237138</v>
      </c>
      <c r="F3" s="26"/>
    </row>
    <row r="4" spans="1:6" x14ac:dyDescent="0.25">
      <c r="A4" s="8" t="s">
        <v>3</v>
      </c>
      <c r="B4" s="20">
        <v>6408697</v>
      </c>
      <c r="C4" s="20">
        <v>7086916</v>
      </c>
      <c r="D4" s="4">
        <f t="shared" si="0"/>
        <v>0.10582790854365559</v>
      </c>
      <c r="E4" s="1"/>
      <c r="F4" s="26"/>
    </row>
    <row r="5" spans="1:6" x14ac:dyDescent="0.25">
      <c r="A5" s="8" t="s">
        <v>4</v>
      </c>
      <c r="B5" s="19">
        <v>70459</v>
      </c>
      <c r="C5" s="19">
        <v>75646</v>
      </c>
      <c r="D5" s="4">
        <f t="shared" si="0"/>
        <v>7.3617280971912738E-2</v>
      </c>
      <c r="F5" s="26"/>
    </row>
    <row r="6" spans="1:6" x14ac:dyDescent="0.25">
      <c r="A6" s="8" t="s">
        <v>5</v>
      </c>
      <c r="B6" s="19">
        <v>21741</v>
      </c>
      <c r="C6" s="19">
        <v>28889</v>
      </c>
      <c r="D6" s="4">
        <f t="shared" si="0"/>
        <v>0.32877972494365487</v>
      </c>
      <c r="F6" s="26"/>
    </row>
    <row r="7" spans="1:6" x14ac:dyDescent="0.25">
      <c r="A7" s="8" t="s">
        <v>6</v>
      </c>
      <c r="B7" s="19">
        <v>70182</v>
      </c>
      <c r="C7" s="19">
        <v>82499</v>
      </c>
      <c r="D7" s="4">
        <f t="shared" si="0"/>
        <v>0.17550084067139723</v>
      </c>
      <c r="F7" s="26"/>
    </row>
    <row r="8" spans="1:6" x14ac:dyDescent="0.25">
      <c r="A8" s="8" t="s">
        <v>7</v>
      </c>
      <c r="B8" s="19">
        <v>131138</v>
      </c>
      <c r="C8" s="19">
        <v>136775</v>
      </c>
      <c r="D8" s="4">
        <f t="shared" si="0"/>
        <v>4.2985252177095881E-2</v>
      </c>
      <c r="F8" s="26"/>
    </row>
    <row r="9" spans="1:6" x14ac:dyDescent="0.25">
      <c r="A9" s="8" t="s">
        <v>8</v>
      </c>
      <c r="B9" s="19">
        <v>2814322</v>
      </c>
      <c r="C9" s="19">
        <v>3054736</v>
      </c>
      <c r="D9" s="4">
        <f t="shared" si="0"/>
        <v>8.5425192994973573E-2</v>
      </c>
      <c r="E9" s="1"/>
      <c r="F9" s="26"/>
    </row>
    <row r="10" spans="1:6" x14ac:dyDescent="0.25">
      <c r="A10" s="8" t="s">
        <v>9</v>
      </c>
      <c r="B10" s="19">
        <v>2526410</v>
      </c>
      <c r="C10" s="19">
        <v>2972490</v>
      </c>
      <c r="D10" s="4">
        <f t="shared" si="0"/>
        <v>0.17656674886499024</v>
      </c>
      <c r="F10" s="26"/>
    </row>
    <row r="11" spans="1:6" ht="25" x14ac:dyDescent="0.25">
      <c r="A11" s="18" t="s">
        <v>20</v>
      </c>
      <c r="B11" s="19">
        <v>10916937</v>
      </c>
      <c r="C11" s="19">
        <v>11178245</v>
      </c>
      <c r="D11" s="4">
        <f t="shared" si="0"/>
        <v>2.3936017950822654E-2</v>
      </c>
      <c r="F11" s="26"/>
    </row>
    <row r="12" spans="1:6" ht="25" x14ac:dyDescent="0.25">
      <c r="A12" s="8" t="s">
        <v>21</v>
      </c>
      <c r="B12" s="19">
        <v>8620</v>
      </c>
      <c r="C12" s="19">
        <v>7307</v>
      </c>
      <c r="D12" s="4">
        <f t="shared" si="0"/>
        <v>-0.1523201856148492</v>
      </c>
      <c r="F12" s="26"/>
    </row>
    <row r="13" spans="1:6" ht="25" x14ac:dyDescent="0.25">
      <c r="A13" s="8" t="s">
        <v>22</v>
      </c>
      <c r="B13" s="19">
        <v>20275</v>
      </c>
      <c r="C13" s="19">
        <v>18066</v>
      </c>
      <c r="D13" s="4">
        <f t="shared" si="0"/>
        <v>-0.10895191122071517</v>
      </c>
      <c r="F13" s="26"/>
    </row>
    <row r="14" spans="1:6" x14ac:dyDescent="0.25">
      <c r="A14" s="8" t="s">
        <v>23</v>
      </c>
      <c r="B14" s="19">
        <v>1824611</v>
      </c>
      <c r="C14" s="19">
        <v>1994817</v>
      </c>
      <c r="D14" s="4">
        <f t="shared" si="0"/>
        <v>9.3283445074045915E-2</v>
      </c>
      <c r="F14" s="26"/>
    </row>
    <row r="15" spans="1:6" x14ac:dyDescent="0.25">
      <c r="A15" s="8" t="s">
        <v>24</v>
      </c>
      <c r="B15" s="19">
        <v>390778</v>
      </c>
      <c r="C15" s="19">
        <v>440455</v>
      </c>
      <c r="D15" s="4">
        <f t="shared" si="0"/>
        <v>0.12712332833475784</v>
      </c>
      <c r="F15" s="26"/>
    </row>
    <row r="16" spans="1:6" x14ac:dyDescent="0.25">
      <c r="A16" s="8" t="s">
        <v>25</v>
      </c>
      <c r="B16" s="19">
        <v>347963</v>
      </c>
      <c r="C16" s="19">
        <v>329845</v>
      </c>
      <c r="D16" s="4">
        <f t="shared" si="0"/>
        <v>-5.2068754436534921E-2</v>
      </c>
      <c r="F16" s="26"/>
    </row>
    <row r="17" spans="1:6" s="5" customFormat="1" ht="13" x14ac:dyDescent="0.3">
      <c r="A17" s="14" t="s">
        <v>26</v>
      </c>
      <c r="B17" s="19">
        <v>556815</v>
      </c>
      <c r="C17" s="19">
        <v>870497</v>
      </c>
      <c r="D17" s="4">
        <f t="shared" si="0"/>
        <v>0.56335048445174785</v>
      </c>
      <c r="F17" s="26"/>
    </row>
    <row r="18" spans="1:6" x14ac:dyDescent="0.25">
      <c r="A18" t="s">
        <v>10</v>
      </c>
      <c r="B18" s="19">
        <v>56913</v>
      </c>
      <c r="C18" s="19">
        <v>60937</v>
      </c>
      <c r="D18" s="4">
        <f t="shared" si="0"/>
        <v>7.0704408483123357E-2</v>
      </c>
      <c r="F18" s="26"/>
    </row>
    <row r="19" spans="1:6" x14ac:dyDescent="0.25">
      <c r="A19" t="s">
        <v>27</v>
      </c>
      <c r="B19" s="19">
        <v>1007005</v>
      </c>
      <c r="C19" s="19">
        <v>1175301</v>
      </c>
      <c r="D19" s="4">
        <f t="shared" si="0"/>
        <v>0.16712528736202897</v>
      </c>
      <c r="F19" s="26"/>
    </row>
    <row r="20" spans="1:6" x14ac:dyDescent="0.25">
      <c r="A20" s="14" t="s">
        <v>34</v>
      </c>
      <c r="B20" s="19">
        <v>2061976</v>
      </c>
      <c r="C20" s="19">
        <v>2588266</v>
      </c>
      <c r="D20" s="4">
        <f t="shared" si="0"/>
        <v>0.25523575444137081</v>
      </c>
      <c r="F20" s="26"/>
    </row>
    <row r="21" spans="1:6" s="5" customFormat="1" ht="13" x14ac:dyDescent="0.3">
      <c r="A21" s="5" t="s">
        <v>2</v>
      </c>
      <c r="B21" s="6">
        <f>SUM(B2:B20)</f>
        <v>31105378</v>
      </c>
      <c r="C21" s="6">
        <f>SUM(C2:C20)</f>
        <v>34351132</v>
      </c>
      <c r="D21" s="7">
        <f t="shared" ref="D21" si="1">(C21-B21)/B21</f>
        <v>0.10434703606559612</v>
      </c>
      <c r="F21" s="26"/>
    </row>
    <row r="22" spans="1:6" ht="13" x14ac:dyDescent="0.3">
      <c r="B22" s="6"/>
      <c r="C22" s="1"/>
      <c r="D22" s="7"/>
    </row>
    <row r="23" spans="1:6" ht="13" x14ac:dyDescent="0.3">
      <c r="B23" s="1"/>
      <c r="C23" s="1"/>
      <c r="D23" s="7"/>
    </row>
    <row r="24" spans="1:6" ht="13" x14ac:dyDescent="0.3">
      <c r="B24" s="1"/>
      <c r="C24" s="1"/>
      <c r="D24" s="7"/>
    </row>
    <row r="25" spans="1:6" ht="13" x14ac:dyDescent="0.3">
      <c r="B25" s="1"/>
      <c r="C25" s="1"/>
      <c r="D25" s="7"/>
    </row>
    <row r="26" spans="1:6" ht="13" x14ac:dyDescent="0.3">
      <c r="B26" s="1"/>
      <c r="C26" s="1"/>
      <c r="D26" s="27"/>
    </row>
  </sheetData>
  <phoneticPr fontId="1" type="noConversion"/>
  <pageMargins left="0.75" right="0.75" top="1" bottom="1" header="0.5" footer="0.5"/>
  <pageSetup paperSize="9" orientation="portrait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6"/>
  <dimension ref="A1:F22"/>
  <sheetViews>
    <sheetView workbookViewId="0">
      <selection activeCell="C10" sqref="C10"/>
    </sheetView>
  </sheetViews>
  <sheetFormatPr defaultRowHeight="12.5" x14ac:dyDescent="0.25"/>
  <cols>
    <col min="1" max="1" width="26.81640625" customWidth="1"/>
    <col min="2" max="2" width="18.54296875" customWidth="1"/>
    <col min="3" max="3" width="19.81640625" customWidth="1"/>
    <col min="4" max="4" width="19.453125" style="4" customWidth="1"/>
    <col min="5" max="5" width="3.6328125" customWidth="1"/>
  </cols>
  <sheetData>
    <row r="1" spans="1:6" s="2" customFormat="1" ht="13" x14ac:dyDescent="0.3">
      <c r="A1" s="2" t="s">
        <v>1</v>
      </c>
      <c r="B1" s="2" t="s">
        <v>38</v>
      </c>
      <c r="C1" s="2" t="s">
        <v>39</v>
      </c>
      <c r="D1" s="3" t="s">
        <v>11</v>
      </c>
    </row>
    <row r="2" spans="1:6" x14ac:dyDescent="0.25">
      <c r="A2" t="s">
        <v>28</v>
      </c>
      <c r="B2" s="20">
        <v>4389900</v>
      </c>
      <c r="C2" s="20">
        <v>5553458</v>
      </c>
      <c r="D2" s="4">
        <f>(C2-B2)/B2</f>
        <v>0.26505341807330463</v>
      </c>
      <c r="F2" s="22"/>
    </row>
    <row r="3" spans="1:6" x14ac:dyDescent="0.25">
      <c r="A3" t="s">
        <v>29</v>
      </c>
      <c r="B3" s="20">
        <v>84502</v>
      </c>
      <c r="C3" s="20">
        <v>89431</v>
      </c>
      <c r="D3" s="4">
        <f t="shared" ref="D3:D6" si="0">(C3-B3)/B3</f>
        <v>5.8329980355494547E-2</v>
      </c>
      <c r="F3" s="1"/>
    </row>
    <row r="4" spans="1:6" ht="25" x14ac:dyDescent="0.25">
      <c r="A4" s="8" t="s">
        <v>30</v>
      </c>
      <c r="B4" s="1">
        <v>6462899</v>
      </c>
      <c r="C4" s="1">
        <v>5798056</v>
      </c>
      <c r="D4" s="4">
        <f t="shared" si="0"/>
        <v>-0.10287070864019382</v>
      </c>
      <c r="F4" s="1"/>
    </row>
    <row r="5" spans="1:6" x14ac:dyDescent="0.25">
      <c r="A5" t="s">
        <v>31</v>
      </c>
      <c r="B5" s="20">
        <v>67233</v>
      </c>
      <c r="C5" s="20">
        <v>71601</v>
      </c>
      <c r="D5" s="4">
        <f t="shared" si="0"/>
        <v>6.4968096024273794E-2</v>
      </c>
      <c r="F5" s="1"/>
    </row>
    <row r="6" spans="1:6" x14ac:dyDescent="0.25">
      <c r="A6" t="s">
        <v>32</v>
      </c>
      <c r="B6" s="20">
        <v>1825426</v>
      </c>
      <c r="C6" s="20">
        <v>2020880</v>
      </c>
      <c r="D6" s="4">
        <f t="shared" si="0"/>
        <v>0.10707308869272159</v>
      </c>
      <c r="F6" s="1"/>
    </row>
    <row r="7" spans="1:6" x14ac:dyDescent="0.25">
      <c r="A7" t="s">
        <v>34</v>
      </c>
      <c r="B7" s="19">
        <v>0</v>
      </c>
      <c r="C7" s="19">
        <v>0</v>
      </c>
      <c r="D7" s="31" t="s">
        <v>35</v>
      </c>
      <c r="F7" s="1"/>
    </row>
    <row r="8" spans="1:6" s="5" customFormat="1" ht="13" x14ac:dyDescent="0.3">
      <c r="A8" s="5" t="s">
        <v>2</v>
      </c>
      <c r="B8" s="6">
        <f>SUM(B2:B7)</f>
        <v>12829960</v>
      </c>
      <c r="C8" s="6">
        <f>SUM(C2:C7)</f>
        <v>13533426</v>
      </c>
      <c r="D8" s="7">
        <f t="shared" ref="D8" si="1">(C8-B8)/B8</f>
        <v>5.4829944910194578E-2</v>
      </c>
      <c r="E8" s="10"/>
      <c r="F8" s="1"/>
    </row>
    <row r="9" spans="1:6" ht="13" x14ac:dyDescent="0.3">
      <c r="B9" s="1"/>
      <c r="C9" s="1"/>
      <c r="D9" s="7"/>
      <c r="E9" s="1"/>
    </row>
    <row r="10" spans="1:6" ht="13" x14ac:dyDescent="0.3">
      <c r="B10" s="1"/>
      <c r="C10" s="1"/>
      <c r="D10" s="7"/>
      <c r="E10" s="1"/>
    </row>
    <row r="11" spans="1:6" ht="13" x14ac:dyDescent="0.3">
      <c r="B11" s="1"/>
      <c r="C11" s="1"/>
      <c r="D11" s="7"/>
    </row>
    <row r="12" spans="1:6" ht="13" x14ac:dyDescent="0.3">
      <c r="B12" s="1"/>
      <c r="C12" s="1"/>
      <c r="D12" s="7"/>
    </row>
    <row r="13" spans="1:6" ht="13" x14ac:dyDescent="0.3">
      <c r="B13" s="1"/>
      <c r="C13" s="1"/>
      <c r="D13" s="7"/>
    </row>
    <row r="14" spans="1:6" x14ac:dyDescent="0.25">
      <c r="B14" s="1"/>
      <c r="C14" s="17"/>
    </row>
    <row r="15" spans="1:6" x14ac:dyDescent="0.25">
      <c r="D15" s="12"/>
    </row>
    <row r="16" spans="1:6" x14ac:dyDescent="0.25">
      <c r="C16" s="1"/>
      <c r="D16" s="12"/>
      <c r="E16" s="10"/>
    </row>
    <row r="17" spans="2:5" x14ac:dyDescent="0.25">
      <c r="B17" s="1"/>
      <c r="C17" s="1"/>
      <c r="D17" s="12"/>
      <c r="E17" s="10"/>
    </row>
    <row r="18" spans="2:5" x14ac:dyDescent="0.25">
      <c r="C18" s="1"/>
      <c r="D18" s="12"/>
      <c r="E18" s="10"/>
    </row>
    <row r="19" spans="2:5" x14ac:dyDescent="0.25">
      <c r="D19" s="12"/>
      <c r="E19" s="10"/>
    </row>
    <row r="20" spans="2:5" x14ac:dyDescent="0.25">
      <c r="D20" s="12"/>
      <c r="E20" s="10"/>
    </row>
    <row r="21" spans="2:5" x14ac:dyDescent="0.25">
      <c r="D21" s="12"/>
      <c r="E21" s="10"/>
    </row>
    <row r="22" spans="2:5" x14ac:dyDescent="0.25">
      <c r="D22" s="12"/>
      <c r="E22" s="10"/>
    </row>
  </sheetData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7"/>
  <dimension ref="A1:F38"/>
  <sheetViews>
    <sheetView topLeftCell="A4" workbookViewId="0">
      <selection activeCell="E12" sqref="E12"/>
    </sheetView>
  </sheetViews>
  <sheetFormatPr defaultRowHeight="12.5" x14ac:dyDescent="0.25"/>
  <cols>
    <col min="1" max="1" width="37.54296875" style="8" customWidth="1"/>
    <col min="2" max="2" width="19" customWidth="1"/>
    <col min="3" max="3" width="19.26953125" customWidth="1"/>
    <col min="4" max="4" width="18.81640625" style="4" customWidth="1"/>
    <col min="5" max="5" width="9.90625" bestFit="1" customWidth="1"/>
    <col min="6" max="6" width="14.54296875" customWidth="1"/>
  </cols>
  <sheetData>
    <row r="1" spans="1:6" s="2" customFormat="1" ht="13" x14ac:dyDescent="0.3">
      <c r="A1" s="9" t="s">
        <v>1</v>
      </c>
      <c r="B1" s="2" t="s">
        <v>38</v>
      </c>
      <c r="C1" s="2" t="s">
        <v>39</v>
      </c>
      <c r="D1" s="3" t="s">
        <v>11</v>
      </c>
    </row>
    <row r="2" spans="1:6" x14ac:dyDescent="0.25">
      <c r="A2" s="8" t="s">
        <v>18</v>
      </c>
      <c r="B2" s="20">
        <v>221317</v>
      </c>
      <c r="C2" s="20">
        <v>225785</v>
      </c>
      <c r="D2" s="4">
        <f>(C2-B2)/B2</f>
        <v>2.0188236782533651E-2</v>
      </c>
      <c r="F2" s="1"/>
    </row>
    <row r="3" spans="1:6" x14ac:dyDescent="0.25">
      <c r="A3" s="8" t="s">
        <v>19</v>
      </c>
      <c r="B3" s="20">
        <v>219938</v>
      </c>
      <c r="C3" s="20">
        <v>223875</v>
      </c>
      <c r="D3" s="4">
        <f t="shared" ref="D3:D20" si="0">(C3-B3)/B3</f>
        <v>1.7900499231601634E-2</v>
      </c>
      <c r="F3" s="1"/>
    </row>
    <row r="4" spans="1:6" x14ac:dyDescent="0.25">
      <c r="A4" s="8" t="s">
        <v>3</v>
      </c>
      <c r="B4" s="20">
        <v>4078821</v>
      </c>
      <c r="C4" s="20">
        <v>4393893</v>
      </c>
      <c r="D4" s="4">
        <f t="shared" si="0"/>
        <v>7.7245851190822057E-2</v>
      </c>
      <c r="E4" s="1"/>
      <c r="F4" s="1"/>
    </row>
    <row r="5" spans="1:6" x14ac:dyDescent="0.25">
      <c r="A5" s="8" t="s">
        <v>4</v>
      </c>
      <c r="B5" s="19">
        <v>18231</v>
      </c>
      <c r="C5" s="19">
        <v>-5005</v>
      </c>
      <c r="D5" s="4">
        <f t="shared" si="0"/>
        <v>-1.27453238988536</v>
      </c>
      <c r="F5" s="1"/>
    </row>
    <row r="6" spans="1:6" x14ac:dyDescent="0.25">
      <c r="A6" s="8" t="s">
        <v>5</v>
      </c>
      <c r="B6" s="19">
        <v>16822</v>
      </c>
      <c r="C6" s="19">
        <v>17986</v>
      </c>
      <c r="D6" s="4">
        <f t="shared" si="0"/>
        <v>6.919510165259779E-2</v>
      </c>
      <c r="F6" s="1"/>
    </row>
    <row r="7" spans="1:6" x14ac:dyDescent="0.25">
      <c r="A7" s="8" t="s">
        <v>6</v>
      </c>
      <c r="B7" s="19">
        <v>26136</v>
      </c>
      <c r="C7" s="19">
        <v>30003</v>
      </c>
      <c r="D7" s="4">
        <f t="shared" si="0"/>
        <v>0.14795684113865931</v>
      </c>
      <c r="F7" s="1"/>
    </row>
    <row r="8" spans="1:6" x14ac:dyDescent="0.25">
      <c r="A8" s="8" t="s">
        <v>7</v>
      </c>
      <c r="B8" s="19">
        <v>46635</v>
      </c>
      <c r="C8" s="19">
        <v>49427</v>
      </c>
      <c r="D8" s="4">
        <f t="shared" si="0"/>
        <v>5.9869196955076656E-2</v>
      </c>
      <c r="F8" s="1"/>
    </row>
    <row r="9" spans="1:6" x14ac:dyDescent="0.25">
      <c r="A9" s="8" t="s">
        <v>8</v>
      </c>
      <c r="B9" s="19">
        <v>1261721</v>
      </c>
      <c r="C9" s="19">
        <v>1509963</v>
      </c>
      <c r="D9" s="4">
        <f t="shared" si="0"/>
        <v>0.19674872654097061</v>
      </c>
      <c r="F9" s="1"/>
    </row>
    <row r="10" spans="1:6" x14ac:dyDescent="0.25">
      <c r="A10" s="8" t="s">
        <v>9</v>
      </c>
      <c r="B10" s="19">
        <v>1397042</v>
      </c>
      <c r="C10" s="19">
        <v>1022973</v>
      </c>
      <c r="D10" s="4">
        <f t="shared" si="0"/>
        <v>-0.26775787700011883</v>
      </c>
      <c r="E10" s="1"/>
      <c r="F10" s="1"/>
    </row>
    <row r="11" spans="1:6" ht="25" x14ac:dyDescent="0.25">
      <c r="A11" s="18" t="s">
        <v>20</v>
      </c>
      <c r="B11" s="19">
        <v>6617771</v>
      </c>
      <c r="C11" s="19">
        <v>6790452</v>
      </c>
      <c r="D11" s="33">
        <f t="shared" si="0"/>
        <v>2.6093529074971013E-2</v>
      </c>
      <c r="E11" s="1"/>
      <c r="F11" s="16"/>
    </row>
    <row r="12" spans="1:6" ht="25" x14ac:dyDescent="0.25">
      <c r="A12" s="8" t="s">
        <v>21</v>
      </c>
      <c r="B12" s="19">
        <v>5297</v>
      </c>
      <c r="C12" s="19">
        <v>3751</v>
      </c>
      <c r="D12" s="4">
        <f t="shared" si="0"/>
        <v>-0.29186331885973194</v>
      </c>
      <c r="F12" s="1"/>
    </row>
    <row r="13" spans="1:6" ht="25" x14ac:dyDescent="0.25">
      <c r="A13" s="8" t="s">
        <v>22</v>
      </c>
      <c r="B13" s="19">
        <v>3631</v>
      </c>
      <c r="C13" s="19">
        <v>4612</v>
      </c>
      <c r="D13" s="4">
        <f t="shared" si="0"/>
        <v>0.27017350592123385</v>
      </c>
      <c r="F13" s="1"/>
    </row>
    <row r="14" spans="1:6" x14ac:dyDescent="0.25">
      <c r="A14" s="8" t="s">
        <v>23</v>
      </c>
      <c r="B14" s="19">
        <v>775337</v>
      </c>
      <c r="C14" s="19">
        <v>828501</v>
      </c>
      <c r="D14" s="4">
        <f t="shared" si="0"/>
        <v>6.8568893268346545E-2</v>
      </c>
      <c r="F14" s="1"/>
    </row>
    <row r="15" spans="1:6" x14ac:dyDescent="0.25">
      <c r="A15" s="8" t="s">
        <v>24</v>
      </c>
      <c r="B15" s="19">
        <v>145411</v>
      </c>
      <c r="C15" s="19">
        <v>60066</v>
      </c>
      <c r="D15" s="4">
        <f t="shared" si="0"/>
        <v>-0.58692258494886906</v>
      </c>
      <c r="F15" s="1"/>
    </row>
    <row r="16" spans="1:6" x14ac:dyDescent="0.25">
      <c r="A16" s="8" t="s">
        <v>25</v>
      </c>
      <c r="B16" s="19">
        <v>178126</v>
      </c>
      <c r="C16" s="19">
        <v>51357</v>
      </c>
      <c r="D16" s="4">
        <f t="shared" si="0"/>
        <v>-0.7116816186295094</v>
      </c>
      <c r="F16" s="1"/>
    </row>
    <row r="17" spans="1:6" s="5" customFormat="1" ht="13" x14ac:dyDescent="0.3">
      <c r="A17" s="14" t="s">
        <v>26</v>
      </c>
      <c r="B17" s="19">
        <v>125022</v>
      </c>
      <c r="C17" s="19">
        <v>129226</v>
      </c>
      <c r="D17" s="4">
        <f t="shared" si="0"/>
        <v>3.3626081809601513E-2</v>
      </c>
      <c r="F17" s="1"/>
    </row>
    <row r="18" spans="1:6" x14ac:dyDescent="0.25">
      <c r="A18" t="s">
        <v>10</v>
      </c>
      <c r="B18" s="19">
        <v>8878</v>
      </c>
      <c r="C18" s="19">
        <v>10237</v>
      </c>
      <c r="D18" s="4">
        <f t="shared" si="0"/>
        <v>0.15307501689569722</v>
      </c>
      <c r="F18" s="1"/>
    </row>
    <row r="19" spans="1:6" x14ac:dyDescent="0.25">
      <c r="A19" t="s">
        <v>27</v>
      </c>
      <c r="B19" s="28">
        <v>396500</v>
      </c>
      <c r="C19" s="28">
        <v>508694</v>
      </c>
      <c r="D19" s="4">
        <f t="shared" si="0"/>
        <v>0.28296090794451451</v>
      </c>
      <c r="F19" s="1"/>
    </row>
    <row r="20" spans="1:6" x14ac:dyDescent="0.25">
      <c r="A20" s="14" t="s">
        <v>34</v>
      </c>
      <c r="B20" s="28">
        <v>1068580</v>
      </c>
      <c r="C20" s="28">
        <v>894834</v>
      </c>
      <c r="D20" s="4">
        <f t="shared" si="0"/>
        <v>-0.16259521982443992</v>
      </c>
      <c r="F20" s="1"/>
    </row>
    <row r="21" spans="1:6" ht="13" x14ac:dyDescent="0.3">
      <c r="A21" s="5" t="s">
        <v>2</v>
      </c>
      <c r="B21" s="6">
        <f>SUM(B2:B20)</f>
        <v>16611216</v>
      </c>
      <c r="C21" s="6">
        <f>SUM(C2:C20)</f>
        <v>16750630</v>
      </c>
      <c r="D21" s="7">
        <f>(C21-B21)/B21</f>
        <v>8.3927630584058385E-3</v>
      </c>
      <c r="E21" s="1"/>
      <c r="F21" s="1"/>
    </row>
    <row r="22" spans="1:6" ht="13" x14ac:dyDescent="0.3">
      <c r="C22" s="1"/>
      <c r="D22" s="7"/>
    </row>
    <row r="23" spans="1:6" x14ac:dyDescent="0.25">
      <c r="B23" s="1"/>
      <c r="C23" s="1"/>
    </row>
    <row r="24" spans="1:6" ht="13" x14ac:dyDescent="0.3">
      <c r="B24" s="1"/>
      <c r="C24" s="17"/>
      <c r="D24" s="7"/>
    </row>
    <row r="25" spans="1:6" ht="13" x14ac:dyDescent="0.3">
      <c r="B25" s="19"/>
      <c r="C25" s="17"/>
      <c r="D25" s="7"/>
    </row>
    <row r="26" spans="1:6" ht="13" x14ac:dyDescent="0.3">
      <c r="B26" s="1"/>
      <c r="D26" s="7"/>
    </row>
    <row r="27" spans="1:6" x14ac:dyDescent="0.25">
      <c r="A27"/>
      <c r="B27" s="1"/>
      <c r="D27" s="1"/>
    </row>
    <row r="28" spans="1:6" x14ac:dyDescent="0.25">
      <c r="A28"/>
      <c r="B28" s="1"/>
      <c r="D28" s="1"/>
    </row>
    <row r="29" spans="1:6" x14ac:dyDescent="0.25">
      <c r="A29"/>
      <c r="B29" s="1"/>
      <c r="D29" s="1"/>
    </row>
    <row r="30" spans="1:6" x14ac:dyDescent="0.25">
      <c r="A30"/>
      <c r="B30" s="22"/>
      <c r="D30" s="1"/>
    </row>
    <row r="31" spans="1:6" x14ac:dyDescent="0.25">
      <c r="A31"/>
      <c r="B31" s="1"/>
      <c r="C31" s="17"/>
      <c r="D31" s="1"/>
    </row>
    <row r="32" spans="1:6" x14ac:dyDescent="0.25">
      <c r="A32"/>
      <c r="B32" s="1"/>
      <c r="D32" s="1"/>
    </row>
    <row r="33" spans="1:4" x14ac:dyDescent="0.25">
      <c r="A33"/>
      <c r="B33" s="19"/>
      <c r="D33" s="1"/>
    </row>
    <row r="34" spans="1:4" x14ac:dyDescent="0.25">
      <c r="A34"/>
      <c r="B34" s="1"/>
      <c r="D34" s="1"/>
    </row>
    <row r="35" spans="1:4" x14ac:dyDescent="0.25">
      <c r="A35"/>
      <c r="D35" s="1"/>
    </row>
    <row r="36" spans="1:4" x14ac:dyDescent="0.25">
      <c r="B36" s="1"/>
    </row>
    <row r="38" spans="1:4" x14ac:dyDescent="0.25">
      <c r="C38" s="1"/>
    </row>
  </sheetData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4"/>
  <dimension ref="A1:F30"/>
  <sheetViews>
    <sheetView topLeftCell="A4" workbookViewId="0">
      <selection activeCell="E17" sqref="E17"/>
    </sheetView>
  </sheetViews>
  <sheetFormatPr defaultRowHeight="12.5" x14ac:dyDescent="0.25"/>
  <cols>
    <col min="1" max="1" width="42.54296875" customWidth="1"/>
    <col min="2" max="3" width="19.26953125" style="1" customWidth="1"/>
    <col min="4" max="4" width="19" style="4" customWidth="1"/>
    <col min="5" max="5" width="16.1796875" customWidth="1"/>
    <col min="6" max="6" width="9.90625" bestFit="1" customWidth="1"/>
  </cols>
  <sheetData>
    <row r="1" spans="1:6" s="2" customFormat="1" ht="13" x14ac:dyDescent="0.3">
      <c r="A1" s="2" t="s">
        <v>0</v>
      </c>
      <c r="B1" s="2" t="s">
        <v>38</v>
      </c>
      <c r="C1" s="2" t="s">
        <v>39</v>
      </c>
      <c r="D1" s="3" t="s">
        <v>11</v>
      </c>
    </row>
    <row r="2" spans="1:6" s="2" customFormat="1" ht="13" x14ac:dyDescent="0.3">
      <c r="A2" s="2" t="s">
        <v>13</v>
      </c>
      <c r="B2" s="11"/>
      <c r="C2" s="11"/>
      <c r="D2" s="3"/>
    </row>
    <row r="3" spans="1:6" s="2" customFormat="1" ht="13" x14ac:dyDescent="0.3">
      <c r="B3" s="11"/>
      <c r="C3" s="11"/>
      <c r="D3" s="3"/>
    </row>
    <row r="4" spans="1:6" x14ac:dyDescent="0.25">
      <c r="A4" s="13" t="s">
        <v>14</v>
      </c>
      <c r="B4" s="19">
        <v>3706074</v>
      </c>
      <c r="C4" s="19">
        <v>3966018</v>
      </c>
      <c r="D4" s="4">
        <f>(C4-B4)/B4</f>
        <v>7.0139991808042687E-2</v>
      </c>
    </row>
    <row r="5" spans="1:6" x14ac:dyDescent="0.25">
      <c r="A5" s="13" t="s">
        <v>15</v>
      </c>
      <c r="B5" s="19">
        <v>2722521</v>
      </c>
      <c r="C5" s="19">
        <v>1902612</v>
      </c>
      <c r="D5" s="4">
        <f t="shared" ref="D5:D10" si="0">(C5-B5)/B5</f>
        <v>-0.30115800759663564</v>
      </c>
    </row>
    <row r="6" spans="1:6" x14ac:dyDescent="0.25">
      <c r="A6" s="13" t="s">
        <v>16</v>
      </c>
      <c r="B6" s="20">
        <v>2696004</v>
      </c>
      <c r="C6" s="20">
        <v>1860544</v>
      </c>
      <c r="D6" s="4">
        <f t="shared" si="0"/>
        <v>-0.30988826426073551</v>
      </c>
    </row>
    <row r="7" spans="1:6" x14ac:dyDescent="0.25">
      <c r="A7" s="13" t="s">
        <v>33</v>
      </c>
      <c r="B7" s="19">
        <v>519914</v>
      </c>
      <c r="C7" s="19">
        <v>374750</v>
      </c>
      <c r="D7" s="4">
        <f t="shared" si="0"/>
        <v>-0.27920771512211634</v>
      </c>
    </row>
    <row r="8" spans="1:6" x14ac:dyDescent="0.25">
      <c r="A8" s="13" t="s">
        <v>17</v>
      </c>
      <c r="B8" s="19">
        <v>2175373</v>
      </c>
      <c r="C8" s="19">
        <v>1486797</v>
      </c>
      <c r="D8" s="4">
        <f t="shared" si="0"/>
        <v>-0.31653238318210258</v>
      </c>
      <c r="E8" s="1"/>
      <c r="F8" s="1"/>
    </row>
    <row r="9" spans="1:6" ht="30.5" x14ac:dyDescent="0.25">
      <c r="A9" s="21" t="s">
        <v>36</v>
      </c>
      <c r="B9" s="29">
        <v>6441566.6220500004</v>
      </c>
      <c r="C9" s="29">
        <v>6234621.2921700012</v>
      </c>
      <c r="D9" s="4">
        <f t="shared" si="0"/>
        <v>-3.2126552750631913E-2</v>
      </c>
      <c r="E9" s="1"/>
    </row>
    <row r="10" spans="1:6" ht="20.5" x14ac:dyDescent="0.25">
      <c r="A10" s="21" t="s">
        <v>37</v>
      </c>
      <c r="B10" s="29">
        <v>30643697.18489999</v>
      </c>
      <c r="C10" s="29">
        <v>28949320.277160008</v>
      </c>
      <c r="D10" s="4">
        <f t="shared" si="0"/>
        <v>-5.5292835505987979E-2</v>
      </c>
      <c r="E10" s="1"/>
    </row>
    <row r="11" spans="1:6" x14ac:dyDescent="0.25">
      <c r="B11" s="29"/>
      <c r="C11" s="29"/>
    </row>
    <row r="12" spans="1:6" ht="13" x14ac:dyDescent="0.3">
      <c r="A12" s="2" t="s">
        <v>0</v>
      </c>
      <c r="B12" s="29"/>
      <c r="C12" s="29"/>
      <c r="E12" s="1"/>
    </row>
    <row r="13" spans="1:6" ht="13" x14ac:dyDescent="0.3">
      <c r="A13" s="2" t="s">
        <v>12</v>
      </c>
      <c r="B13" s="2" t="s">
        <v>38</v>
      </c>
      <c r="C13" s="2" t="s">
        <v>39</v>
      </c>
      <c r="D13" s="3" t="s">
        <v>11</v>
      </c>
      <c r="E13" s="1"/>
    </row>
    <row r="14" spans="1:6" x14ac:dyDescent="0.25">
      <c r="B14" s="29"/>
      <c r="C14" s="29"/>
      <c r="E14" s="1"/>
      <c r="F14" s="1"/>
    </row>
    <row r="15" spans="1:6" x14ac:dyDescent="0.25">
      <c r="A15" s="13" t="s">
        <v>14</v>
      </c>
      <c r="B15" s="30">
        <v>7545875</v>
      </c>
      <c r="C15" s="30">
        <v>7944132</v>
      </c>
      <c r="D15" s="4">
        <f>(C15-B15)/B15</f>
        <v>5.2778107244024056E-2</v>
      </c>
      <c r="E15" s="16"/>
    </row>
    <row r="16" spans="1:6" x14ac:dyDescent="0.25">
      <c r="A16" s="13" t="s">
        <v>15</v>
      </c>
      <c r="B16" s="30">
        <v>2367624</v>
      </c>
      <c r="C16" s="30">
        <v>2253205</v>
      </c>
      <c r="D16" s="4">
        <f t="shared" ref="D16:D21" si="1">(C16-B16)/B16</f>
        <v>-4.8326507925244885E-2</v>
      </c>
      <c r="E16" s="1"/>
    </row>
    <row r="17" spans="1:5" x14ac:dyDescent="0.25">
      <c r="A17" s="13" t="s">
        <v>16</v>
      </c>
      <c r="B17" s="30">
        <v>3662836</v>
      </c>
      <c r="C17" s="30">
        <v>4465797</v>
      </c>
      <c r="D17" s="4">
        <f t="shared" si="1"/>
        <v>0.2192183870640127</v>
      </c>
      <c r="E17" s="1"/>
    </row>
    <row r="18" spans="1:5" x14ac:dyDescent="0.25">
      <c r="A18" s="13" t="s">
        <v>33</v>
      </c>
      <c r="B18" s="30">
        <v>619901</v>
      </c>
      <c r="C18" s="30">
        <v>614536</v>
      </c>
      <c r="D18" s="4">
        <f t="shared" si="1"/>
        <v>-8.6546077518829621E-3</v>
      </c>
      <c r="E18" s="1"/>
    </row>
    <row r="19" spans="1:5" x14ac:dyDescent="0.25">
      <c r="A19" s="13" t="s">
        <v>17</v>
      </c>
      <c r="B19" s="30">
        <v>3042935</v>
      </c>
      <c r="C19" s="30">
        <v>3851261</v>
      </c>
      <c r="D19" s="4">
        <f t="shared" si="1"/>
        <v>0.26564024535522446</v>
      </c>
      <c r="E19" s="1"/>
    </row>
    <row r="20" spans="1:5" ht="30.5" x14ac:dyDescent="0.25">
      <c r="A20" s="21" t="s">
        <v>36</v>
      </c>
      <c r="B20" s="30">
        <v>9835891.3665299993</v>
      </c>
      <c r="C20" s="30">
        <v>11004442.71703</v>
      </c>
      <c r="D20" s="4">
        <f t="shared" si="1"/>
        <v>0.11880482479466968</v>
      </c>
      <c r="E20" s="16"/>
    </row>
    <row r="21" spans="1:5" ht="20.5" x14ac:dyDescent="0.25">
      <c r="A21" s="21" t="s">
        <v>37</v>
      </c>
      <c r="B21" s="30">
        <v>54304404.491640009</v>
      </c>
      <c r="C21" s="30">
        <v>58064088.408769988</v>
      </c>
      <c r="D21" s="4">
        <f t="shared" si="1"/>
        <v>6.9233498688099415E-2</v>
      </c>
      <c r="E21" s="1"/>
    </row>
    <row r="22" spans="1:5" x14ac:dyDescent="0.25">
      <c r="A22" s="13"/>
      <c r="B22" s="20"/>
      <c r="C22" s="20"/>
    </row>
    <row r="23" spans="1:5" x14ac:dyDescent="0.25">
      <c r="B23" s="20"/>
      <c r="C23" s="20"/>
      <c r="E23" s="32"/>
    </row>
    <row r="24" spans="1:5" ht="13" x14ac:dyDescent="0.3">
      <c r="B24" s="6"/>
      <c r="C24" s="20"/>
      <c r="E24" s="1"/>
    </row>
    <row r="25" spans="1:5" x14ac:dyDescent="0.25">
      <c r="A25" s="13"/>
      <c r="E25" s="1"/>
    </row>
    <row r="26" spans="1:5" x14ac:dyDescent="0.25">
      <c r="A26" s="13"/>
      <c r="B26" s="20"/>
      <c r="C26" s="20"/>
      <c r="E26" s="1"/>
    </row>
    <row r="27" spans="1:5" x14ac:dyDescent="0.25">
      <c r="A27" s="13"/>
      <c r="E27" s="1"/>
    </row>
    <row r="28" spans="1:5" x14ac:dyDescent="0.25">
      <c r="A28" s="13"/>
    </row>
    <row r="29" spans="1:5" x14ac:dyDescent="0.25">
      <c r="B29" s="20"/>
      <c r="C29" s="20"/>
    </row>
    <row r="30" spans="1:5" ht="13" x14ac:dyDescent="0.3">
      <c r="B30" s="6"/>
      <c r="C30" s="6"/>
    </row>
  </sheetData>
  <phoneticPr fontId="1" type="noConversion"/>
  <pageMargins left="0.75" right="0.75" top="1" bottom="1" header="0.5" footer="0.5"/>
  <pageSetup paperSize="9" orientation="portrait" horizont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Składka wg grup Działu I</vt:lpstr>
      <vt:lpstr>Składka wg grup Działu II</vt:lpstr>
      <vt:lpstr>Odszk&amp;Świadczenia Dział I</vt:lpstr>
      <vt:lpstr>Odszkodowania Dział II</vt:lpstr>
      <vt:lpstr>Zyski, koszty, aktywa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mtarczynski</dc:creator>
  <cp:lastModifiedBy>Marcin Tarczyński</cp:lastModifiedBy>
  <cp:lastPrinted>2012-12-03T08:54:54Z</cp:lastPrinted>
  <dcterms:created xsi:type="dcterms:W3CDTF">2010-03-12T15:49:31Z</dcterms:created>
  <dcterms:modified xsi:type="dcterms:W3CDTF">2021-12-13T12:15:02Z</dcterms:modified>
</cp:coreProperties>
</file>