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V kw 2018\"/>
    </mc:Choice>
  </mc:AlternateContent>
  <xr:revisionPtr revIDLastSave="0" documentId="13_ncr:1_{2AE44D09-4710-47C5-BEFD-11F8D63C7147}" xr6:coauthVersionLast="41" xr6:coauthVersionMax="41" xr10:uidLastSave="{00000000-0000-0000-0000-000000000000}"/>
  <bookViews>
    <workbookView xWindow="-120" yWindow="-120" windowWidth="29040" windowHeight="15840" tabRatio="859" activeTab="4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calcPr calcId="181029"/>
</workbook>
</file>

<file path=xl/calcChain.xml><?xml version="1.0" encoding="utf-8"?>
<calcChain xmlns="http://schemas.openxmlformats.org/spreadsheetml/2006/main">
  <c r="B21" i="4" l="1"/>
  <c r="C21" i="4"/>
  <c r="D19" i="4" l="1"/>
  <c r="D20" i="4"/>
  <c r="B8" i="7" l="1"/>
  <c r="C8" i="7"/>
  <c r="D6" i="9"/>
  <c r="D7" i="9"/>
  <c r="D19" i="6" l="1"/>
  <c r="D20" i="6"/>
  <c r="D15" i="3" l="1"/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5" i="4"/>
  <c r="C21" i="6"/>
  <c r="B21" i="6"/>
  <c r="D6" i="6"/>
  <c r="D14" i="3"/>
  <c r="D3" i="4"/>
  <c r="D4" i="4"/>
  <c r="D2" i="4"/>
  <c r="C8" i="9"/>
  <c r="D2" i="9"/>
  <c r="D3" i="9"/>
  <c r="D4" i="9"/>
  <c r="D5" i="9"/>
  <c r="D7" i="7"/>
  <c r="B8" i="9"/>
  <c r="D17" i="3"/>
  <c r="D8" i="3"/>
  <c r="D6" i="3"/>
  <c r="D7" i="3"/>
  <c r="D9" i="3"/>
  <c r="D16" i="3"/>
  <c r="D3" i="7"/>
  <c r="D4" i="7"/>
  <c r="D6" i="7"/>
  <c r="D2" i="7"/>
  <c r="D3" i="6"/>
  <c r="D4" i="6"/>
  <c r="D5" i="6"/>
  <c r="D7" i="6"/>
  <c r="D8" i="6"/>
  <c r="D9" i="6"/>
  <c r="D10" i="6"/>
  <c r="D11" i="6"/>
  <c r="D12" i="6"/>
  <c r="D13" i="6"/>
  <c r="D14" i="6"/>
  <c r="D15" i="6"/>
  <c r="D16" i="6"/>
  <c r="D17" i="6"/>
  <c r="D18" i="6"/>
  <c r="D2" i="6"/>
  <c r="D18" i="3"/>
  <c r="D5" i="3"/>
  <c r="D5" i="7"/>
  <c r="D8" i="9" l="1"/>
  <c r="D21" i="6"/>
  <c r="D21" i="4"/>
  <c r="D8" i="7"/>
</calcChain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<sst xmlns="http://schemas.openxmlformats.org/spreadsheetml/2006/main" count="86" uniqueCount="37">
  <si>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</si>
  <si>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</si>
  <si>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</si>
  <si>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</si>
  <si>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</si>
  <si>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</si>
  <si>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</si>
  <si>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</si>
  <si>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</si>
  <si>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</si>
  <si>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</si>
  <si>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</si>
  <si>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</si>
  <si>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</si>
  <si>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</si>
  <si>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</si>
  <si>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</si>
  <si>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</si>
  <si>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</si>
  <si>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</si>
  <si>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</si>
  <si>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</si>
  <si>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</si>
  <si>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</si>
  <si>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</si>
  <si>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</si>
  <si>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</si>
  <si>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</si>
  <si>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</si>
  <si>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</si>
  <si>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</si>
  <si>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</si>
  <si>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</si>
  <si>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</si>
  <si>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</si>
  <si>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IV kw. 2017 r. (tys. zł)</t>
  </si>
  <si>
    <t>IV kw. 2018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</si>
</sst>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5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6" fillId="0" borderId="0" xfId="0" applyFont="1"/>
    <xf numFmtId="3" fontId="6" fillId="0" borderId="0" xfId="0" applyNumberFormat="1" applyFont="1"/>
    <xf numFmtId="3" fontId="3" fillId="0" borderId="0" xfId="0" applyNumberFormat="1" applyFont="1"/>
    <xf numFmtId="10" fontId="3" fillId="2" borderId="0" xfId="0" applyNumberFormat="1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>
      <selection activeCell="C9" sqref="C9"/>
    </sheetView>
  </sheetViews>
  <sheetFormatPr defaultRowHeight="12.75" x14ac:dyDescent="0.2"/>
  <cols>
    <col min="1" max="1" width="26.42578125" customWidth="1"/>
    <col min="2" max="2" width="22.5703125" customWidth="1"/>
    <col min="3" max="3" width="22.28515625" customWidth="1"/>
    <col min="4" max="4" width="20" style="4" customWidth="1"/>
    <col min="5" max="5" width="16" customWidth="1"/>
    <col min="6" max="6" width="30.5703125" customWidth="1"/>
    <col min="7" max="7" width="19.28515625" customWidth="1"/>
    <col min="8" max="8" width="19.5703125" customWidth="1"/>
    <col min="9" max="9" width="19.7109375" customWidth="1"/>
    <col min="10" max="10" width="18" customWidth="1"/>
  </cols>
  <sheetData>
    <row r="1" spans="1:9" s="2" customFormat="1" x14ac:dyDescent="0.2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">
      <c r="A2" t="s">
        <v>28</v>
      </c>
      <c r="B2" s="24">
        <v>7402079</v>
      </c>
      <c r="C2" s="24">
        <v>7609137</v>
      </c>
      <c r="D2" s="19">
        <f t="shared" ref="D2:D8" si="0">(C2-B2)/B2</f>
        <v>2.7972951923371799E-2</v>
      </c>
      <c r="F2" s="1"/>
      <c r="G2" s="1"/>
      <c r="H2" s="1"/>
      <c r="I2" s="1"/>
    </row>
    <row r="3" spans="1:9" x14ac:dyDescent="0.2">
      <c r="A3" t="s">
        <v>29</v>
      </c>
      <c r="B3" s="24">
        <v>111978</v>
      </c>
      <c r="C3" s="24">
        <v>110000</v>
      </c>
      <c r="D3" s="19">
        <f t="shared" si="0"/>
        <v>-1.7664184036149957E-2</v>
      </c>
      <c r="F3" s="1"/>
      <c r="G3" s="1"/>
      <c r="H3" s="1"/>
      <c r="I3" s="1"/>
    </row>
    <row r="4" spans="1:9" ht="38.25" x14ac:dyDescent="0.2">
      <c r="A4" s="8" t="s">
        <v>30</v>
      </c>
      <c r="B4" s="24">
        <v>11379055</v>
      </c>
      <c r="C4" s="24">
        <v>7928381</v>
      </c>
      <c r="D4" s="19">
        <f t="shared" si="0"/>
        <v>-0.30324785318288733</v>
      </c>
      <c r="F4" s="1"/>
      <c r="G4" s="1"/>
      <c r="H4" s="1"/>
      <c r="I4" s="1"/>
    </row>
    <row r="5" spans="1:9" x14ac:dyDescent="0.2">
      <c r="A5" t="s">
        <v>31</v>
      </c>
      <c r="B5" s="24">
        <v>135375</v>
      </c>
      <c r="C5" s="24">
        <v>138966</v>
      </c>
      <c r="D5" s="19">
        <f t="shared" si="0"/>
        <v>2.6526315789473683E-2</v>
      </c>
      <c r="F5" s="1"/>
      <c r="G5" s="1"/>
      <c r="H5" s="1"/>
      <c r="I5" s="1"/>
    </row>
    <row r="6" spans="1:9" x14ac:dyDescent="0.2">
      <c r="A6" t="s">
        <v>32</v>
      </c>
      <c r="B6" s="24">
        <v>5510067</v>
      </c>
      <c r="C6" s="24">
        <v>5918308</v>
      </c>
      <c r="D6" s="19">
        <f t="shared" si="0"/>
        <v>7.4090024676650934E-2</v>
      </c>
      <c r="F6" s="1"/>
      <c r="G6" s="1"/>
      <c r="H6" s="1"/>
      <c r="I6" s="1"/>
    </row>
    <row r="7" spans="1:9" x14ac:dyDescent="0.2">
      <c r="A7" t="s">
        <v>34</v>
      </c>
      <c r="B7" s="24">
        <v>22714</v>
      </c>
      <c r="C7" s="24">
        <v>3</v>
      </c>
      <c r="D7" s="19">
        <f t="shared" si="0"/>
        <v>-0.99986792286695425</v>
      </c>
      <c r="F7" s="1"/>
      <c r="G7" s="1"/>
      <c r="H7" s="1"/>
      <c r="I7" s="1"/>
    </row>
    <row r="8" spans="1:9" s="5" customFormat="1" x14ac:dyDescent="0.2">
      <c r="A8" s="5" t="s">
        <v>2</v>
      </c>
      <c r="B8" s="6">
        <f>SUM(B2:B7)</f>
        <v>24561268</v>
      </c>
      <c r="C8" s="6">
        <f>SUM(C2:C7)</f>
        <v>21704795</v>
      </c>
      <c r="D8" s="7">
        <f t="shared" si="0"/>
        <v>-0.11629989950030267</v>
      </c>
      <c r="E8" s="6"/>
      <c r="F8" s="1"/>
      <c r="G8" s="6"/>
      <c r="H8" s="1"/>
      <c r="I8" s="6"/>
    </row>
    <row r="9" spans="1:9" x14ac:dyDescent="0.2">
      <c r="B9" s="1"/>
      <c r="C9" s="1"/>
      <c r="D9" s="7"/>
    </row>
    <row r="10" spans="1:9" x14ac:dyDescent="0.2">
      <c r="B10" s="1"/>
      <c r="C10" s="1"/>
      <c r="D10" s="7"/>
      <c r="E10" s="1"/>
      <c r="G10" s="1"/>
      <c r="I10" s="1"/>
    </row>
    <row r="11" spans="1:9" x14ac:dyDescent="0.2">
      <c r="B11" s="1"/>
      <c r="C11" s="1"/>
      <c r="D11" s="7"/>
      <c r="E11" s="1"/>
      <c r="G11" s="1"/>
      <c r="I11" s="1"/>
    </row>
    <row r="12" spans="1:9" x14ac:dyDescent="0.2">
      <c r="B12" s="10"/>
      <c r="C12" s="10"/>
      <c r="D12" s="7"/>
      <c r="F12" s="20"/>
      <c r="H12" s="1"/>
    </row>
    <row r="13" spans="1:9" x14ac:dyDescent="0.2">
      <c r="B13" s="1"/>
      <c r="C13" s="10"/>
      <c r="D13" s="7"/>
      <c r="F13" s="1"/>
      <c r="H13" s="1"/>
    </row>
    <row r="14" spans="1:9" x14ac:dyDescent="0.2">
      <c r="B14" s="10"/>
      <c r="C14" s="10"/>
      <c r="D14" s="7"/>
      <c r="F14" s="1"/>
      <c r="H14" s="1"/>
    </row>
    <row r="15" spans="1:9" x14ac:dyDescent="0.2">
      <c r="B15" s="1"/>
      <c r="C15" s="10"/>
      <c r="D15" s="7"/>
      <c r="F15" s="1"/>
      <c r="H15" s="1"/>
    </row>
    <row r="16" spans="1:9" x14ac:dyDescent="0.2">
      <c r="B16" s="1"/>
      <c r="C16" s="10"/>
      <c r="D16" s="7"/>
      <c r="F16" s="1"/>
      <c r="H16" s="1"/>
    </row>
    <row r="17" spans="2:8" x14ac:dyDescent="0.2">
      <c r="B17" s="1"/>
      <c r="C17" s="10"/>
      <c r="D17" s="7"/>
      <c r="F17" s="1"/>
      <c r="H17" s="1"/>
    </row>
    <row r="18" spans="2:8" x14ac:dyDescent="0.2">
      <c r="B18" s="1"/>
      <c r="C18" s="10"/>
      <c r="D18" s="7"/>
      <c r="F18" s="1"/>
      <c r="H18" s="1"/>
    </row>
    <row r="19" spans="2:8" x14ac:dyDescent="0.2">
      <c r="B19" s="1"/>
      <c r="C19" s="10"/>
      <c r="D19" s="7"/>
      <c r="F19" s="1"/>
      <c r="H19" s="1"/>
    </row>
    <row r="20" spans="2:8" x14ac:dyDescent="0.2">
      <c r="C20" s="10"/>
      <c r="D20" s="7"/>
      <c r="F20" s="1"/>
      <c r="H20" s="1"/>
    </row>
    <row r="21" spans="2:8" x14ac:dyDescent="0.2">
      <c r="D21" s="7"/>
      <c r="F21" s="1"/>
      <c r="H21" s="1"/>
    </row>
    <row r="22" spans="2:8" x14ac:dyDescent="0.2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I26"/>
  <sheetViews>
    <sheetView workbookViewId="0">
      <selection activeCell="C21" sqref="C21"/>
    </sheetView>
  </sheetViews>
  <sheetFormatPr defaultRowHeight="12.75" x14ac:dyDescent="0.2"/>
  <cols>
    <col min="1" max="1" width="41" customWidth="1"/>
    <col min="2" max="2" width="21" customWidth="1"/>
    <col min="3" max="3" width="22.28515625" customWidth="1"/>
    <col min="4" max="4" width="19.42578125" style="4" customWidth="1"/>
    <col min="6" max="6" width="23.42578125" customWidth="1"/>
    <col min="7" max="7" width="31.140625" customWidth="1"/>
    <col min="8" max="8" width="13.42578125" customWidth="1"/>
    <col min="9" max="9" width="17.28515625" customWidth="1"/>
  </cols>
  <sheetData>
    <row r="1" spans="1:9" s="2" customFormat="1" x14ac:dyDescent="0.2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x14ac:dyDescent="0.2">
      <c r="A2" s="8" t="s">
        <v>18</v>
      </c>
      <c r="B2" s="24">
        <v>1492688</v>
      </c>
      <c r="C2" s="24">
        <v>1542937</v>
      </c>
      <c r="D2" s="4">
        <f>(C2-B2)/B2</f>
        <v>3.3663431339971919E-2</v>
      </c>
      <c r="F2" s="1"/>
      <c r="G2" s="1"/>
      <c r="H2" s="18"/>
      <c r="I2" s="18"/>
    </row>
    <row r="3" spans="1:9" x14ac:dyDescent="0.2">
      <c r="A3" s="8" t="s">
        <v>19</v>
      </c>
      <c r="B3" s="24">
        <v>688605</v>
      </c>
      <c r="C3" s="24">
        <v>922370</v>
      </c>
      <c r="D3" s="4">
        <f t="shared" ref="D3:D21" si="0">(C3-B3)/B3</f>
        <v>0.33947618736430901</v>
      </c>
      <c r="F3" s="1"/>
      <c r="G3" s="1"/>
      <c r="H3" s="18"/>
      <c r="I3" s="18"/>
    </row>
    <row r="4" spans="1:9" x14ac:dyDescent="0.2">
      <c r="A4" s="8" t="s">
        <v>3</v>
      </c>
      <c r="B4" s="24">
        <v>7652702</v>
      </c>
      <c r="C4" s="24">
        <v>8302225</v>
      </c>
      <c r="D4" s="4">
        <f t="shared" si="0"/>
        <v>8.4874989252162178E-2</v>
      </c>
      <c r="F4" s="1"/>
      <c r="G4" s="1"/>
      <c r="H4" s="18"/>
      <c r="I4" s="18"/>
    </row>
    <row r="5" spans="1:9" x14ac:dyDescent="0.2">
      <c r="A5" s="8" t="s">
        <v>4</v>
      </c>
      <c r="B5" s="24">
        <v>39327</v>
      </c>
      <c r="C5" s="24">
        <v>63025</v>
      </c>
      <c r="D5" s="4">
        <f t="shared" si="0"/>
        <v>0.60258855239402953</v>
      </c>
      <c r="F5" s="1"/>
      <c r="G5" s="1"/>
      <c r="H5" s="18"/>
      <c r="I5" s="18"/>
    </row>
    <row r="6" spans="1:9" x14ac:dyDescent="0.2">
      <c r="A6" s="8" t="s">
        <v>5</v>
      </c>
      <c r="B6" s="24">
        <v>23373</v>
      </c>
      <c r="C6" s="24">
        <v>26582</v>
      </c>
      <c r="D6" s="4">
        <f t="shared" si="0"/>
        <v>0.13729516964018312</v>
      </c>
      <c r="F6" s="1"/>
      <c r="G6" s="1"/>
      <c r="H6" s="18"/>
      <c r="I6" s="18"/>
    </row>
    <row r="7" spans="1:9" x14ac:dyDescent="0.2">
      <c r="A7" s="8" t="s">
        <v>6</v>
      </c>
      <c r="B7" s="24">
        <v>59250</v>
      </c>
      <c r="C7" s="24">
        <v>72819</v>
      </c>
      <c r="D7" s="4">
        <f t="shared" si="0"/>
        <v>0.22901265822784811</v>
      </c>
      <c r="F7" s="1"/>
      <c r="G7" s="1"/>
      <c r="H7" s="18"/>
      <c r="I7" s="18"/>
    </row>
    <row r="8" spans="1:9" x14ac:dyDescent="0.2">
      <c r="A8" s="8" t="s">
        <v>7</v>
      </c>
      <c r="B8" s="24">
        <v>130835</v>
      </c>
      <c r="C8" s="24">
        <v>156666</v>
      </c>
      <c r="D8" s="4">
        <f t="shared" si="0"/>
        <v>0.19743187984866434</v>
      </c>
      <c r="F8" s="1"/>
      <c r="G8" s="1"/>
      <c r="H8" s="18"/>
      <c r="I8" s="18"/>
    </row>
    <row r="9" spans="1:9" x14ac:dyDescent="0.2">
      <c r="A9" s="8" t="s">
        <v>8</v>
      </c>
      <c r="B9" s="24">
        <v>3017397</v>
      </c>
      <c r="C9" s="24">
        <v>3302361</v>
      </c>
      <c r="D9" s="4">
        <f t="shared" si="0"/>
        <v>9.444034046563976E-2</v>
      </c>
      <c r="E9" s="1"/>
      <c r="F9" s="1"/>
      <c r="G9" s="1"/>
      <c r="H9" s="18"/>
      <c r="I9" s="18"/>
    </row>
    <row r="10" spans="1:9" x14ac:dyDescent="0.2">
      <c r="A10" s="8" t="s">
        <v>9</v>
      </c>
      <c r="B10" s="24">
        <v>3203949</v>
      </c>
      <c r="C10" s="24">
        <v>3486330</v>
      </c>
      <c r="D10" s="4">
        <f t="shared" si="0"/>
        <v>8.8135298033770196E-2</v>
      </c>
      <c r="F10" s="1"/>
      <c r="G10" s="1"/>
      <c r="H10" s="18"/>
      <c r="I10" s="18"/>
    </row>
    <row r="11" spans="1:9" ht="25.5" x14ac:dyDescent="0.2">
      <c r="A11" s="23" t="s">
        <v>20</v>
      </c>
      <c r="B11" s="24">
        <v>14810061</v>
      </c>
      <c r="C11" s="24">
        <v>15182477</v>
      </c>
      <c r="D11" s="4">
        <f t="shared" si="0"/>
        <v>2.5146148959143383E-2</v>
      </c>
      <c r="F11" s="1"/>
      <c r="G11" s="1"/>
      <c r="H11" s="18"/>
      <c r="I11" s="18"/>
    </row>
    <row r="12" spans="1:9" ht="25.5" x14ac:dyDescent="0.2">
      <c r="A12" s="8" t="s">
        <v>21</v>
      </c>
      <c r="B12" s="24">
        <v>21778</v>
      </c>
      <c r="C12" s="24">
        <v>24891</v>
      </c>
      <c r="D12" s="4">
        <f t="shared" si="0"/>
        <v>0.14294241895490861</v>
      </c>
      <c r="F12" s="1"/>
      <c r="G12" s="20"/>
      <c r="H12" s="18"/>
      <c r="I12" s="18"/>
    </row>
    <row r="13" spans="1:9" ht="25.5" x14ac:dyDescent="0.2">
      <c r="A13" s="8" t="s">
        <v>22</v>
      </c>
      <c r="B13" s="24">
        <v>20112</v>
      </c>
      <c r="C13" s="24">
        <v>18802</v>
      </c>
      <c r="D13" s="4">
        <f t="shared" si="0"/>
        <v>-6.5135242641209234E-2</v>
      </c>
      <c r="F13" s="1"/>
      <c r="G13" s="1"/>
      <c r="H13" s="18"/>
      <c r="I13" s="18"/>
    </row>
    <row r="14" spans="1:9" x14ac:dyDescent="0.2">
      <c r="A14" s="8" t="s">
        <v>23</v>
      </c>
      <c r="B14" s="24">
        <v>1953253</v>
      </c>
      <c r="C14" s="24">
        <v>2174125</v>
      </c>
      <c r="D14" s="4">
        <f t="shared" si="0"/>
        <v>0.11307905325116613</v>
      </c>
      <c r="F14" s="1"/>
      <c r="G14" s="1"/>
      <c r="H14" s="18"/>
      <c r="I14" s="18"/>
    </row>
    <row r="15" spans="1:9" x14ac:dyDescent="0.2">
      <c r="A15" s="8" t="s">
        <v>24</v>
      </c>
      <c r="B15" s="24">
        <v>389667</v>
      </c>
      <c r="C15" s="24">
        <v>405785</v>
      </c>
      <c r="D15" s="4">
        <f t="shared" si="0"/>
        <v>4.1363523213410427E-2</v>
      </c>
      <c r="F15" s="1"/>
      <c r="G15" s="1"/>
      <c r="H15" s="18"/>
      <c r="I15" s="18"/>
    </row>
    <row r="16" spans="1:9" x14ac:dyDescent="0.2">
      <c r="A16" s="8" t="s">
        <v>25</v>
      </c>
      <c r="B16" s="24">
        <v>449096</v>
      </c>
      <c r="C16" s="24">
        <v>476430</v>
      </c>
      <c r="D16" s="4">
        <f t="shared" si="0"/>
        <v>6.0864492224379646E-2</v>
      </c>
      <c r="F16" s="1"/>
      <c r="G16" s="1"/>
      <c r="H16" s="18"/>
      <c r="I16" s="18"/>
    </row>
    <row r="17" spans="1:6" s="5" customFormat="1" x14ac:dyDescent="0.2">
      <c r="A17" s="16" t="s">
        <v>26</v>
      </c>
      <c r="B17" s="24">
        <v>763912</v>
      </c>
      <c r="C17" s="24">
        <v>748990</v>
      </c>
      <c r="D17" s="4">
        <f t="shared" si="0"/>
        <v>-1.9533663563342376E-2</v>
      </c>
      <c r="F17" s="6"/>
    </row>
    <row r="18" spans="1:6" x14ac:dyDescent="0.2">
      <c r="A18" t="s">
        <v>10</v>
      </c>
      <c r="B18" s="24">
        <v>99323</v>
      </c>
      <c r="C18" s="24">
        <v>99820</v>
      </c>
      <c r="D18" s="4">
        <f t="shared" si="0"/>
        <v>5.0038762421594192E-3</v>
      </c>
      <c r="F18" s="1"/>
    </row>
    <row r="19" spans="1:6" x14ac:dyDescent="0.2">
      <c r="A19" t="s">
        <v>27</v>
      </c>
      <c r="B19" s="24">
        <v>985690</v>
      </c>
      <c r="C19" s="24">
        <v>1146514</v>
      </c>
      <c r="D19" s="4">
        <f t="shared" si="0"/>
        <v>0.1631588024632491</v>
      </c>
      <c r="F19" s="1"/>
    </row>
    <row r="20" spans="1:6" x14ac:dyDescent="0.2">
      <c r="A20" s="16" t="s">
        <v>34</v>
      </c>
      <c r="B20" s="24">
        <v>1976456</v>
      </c>
      <c r="C20" s="24">
        <v>2311848</v>
      </c>
      <c r="D20" s="4">
        <f t="shared" si="0"/>
        <v>0.16969363345300881</v>
      </c>
      <c r="F20" s="1"/>
    </row>
    <row r="21" spans="1:6" s="5" customFormat="1" x14ac:dyDescent="0.2">
      <c r="A21" s="5" t="s">
        <v>2</v>
      </c>
      <c r="B21" s="6">
        <f>SUM(B2:B20)</f>
        <v>37777474</v>
      </c>
      <c r="C21" s="6">
        <f>SUM(C2:C20)</f>
        <v>40464997</v>
      </c>
      <c r="D21" s="7">
        <f t="shared" si="0"/>
        <v>7.1140886762307079E-2</v>
      </c>
      <c r="F21" s="6"/>
    </row>
    <row r="22" spans="1:6" x14ac:dyDescent="0.2">
      <c r="B22" s="6"/>
      <c r="C22" s="1"/>
      <c r="D22" s="7"/>
    </row>
    <row r="23" spans="1:6" x14ac:dyDescent="0.2">
      <c r="B23" s="1"/>
      <c r="C23" s="1"/>
      <c r="D23" s="7"/>
    </row>
    <row r="24" spans="1:6" x14ac:dyDescent="0.2">
      <c r="B24" s="1"/>
      <c r="C24" s="1"/>
      <c r="D24" s="7"/>
    </row>
    <row r="25" spans="1:6" x14ac:dyDescent="0.2">
      <c r="B25" s="1"/>
      <c r="C25" s="1"/>
      <c r="D25" s="7"/>
    </row>
    <row r="26" spans="1:6" x14ac:dyDescent="0.2">
      <c r="B26" s="1"/>
      <c r="C26" s="1"/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I30"/>
  <sheetViews>
    <sheetView workbookViewId="0">
      <selection activeCell="F13" sqref="F13"/>
    </sheetView>
  </sheetViews>
  <sheetFormatPr defaultRowHeight="12.75" x14ac:dyDescent="0.2"/>
  <cols>
    <col min="1" max="1" width="26.85546875" customWidth="1"/>
    <col min="2" max="2" width="22.5703125" customWidth="1"/>
    <col min="3" max="3" width="21.7109375" customWidth="1"/>
    <col min="4" max="4" width="19.42578125" style="4" customWidth="1"/>
    <col min="5" max="5" width="23.42578125" customWidth="1"/>
    <col min="6" max="6" width="22.85546875" customWidth="1"/>
    <col min="7" max="7" width="16" customWidth="1"/>
    <col min="8" max="8" width="14" customWidth="1"/>
    <col min="9" max="9" width="19" customWidth="1"/>
  </cols>
  <sheetData>
    <row r="1" spans="1:9" s="2" customFormat="1" x14ac:dyDescent="0.2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">
      <c r="A2" t="s">
        <v>28</v>
      </c>
      <c r="B2" s="1">
        <v>5781214</v>
      </c>
      <c r="C2" s="1">
        <v>5754021</v>
      </c>
      <c r="D2" s="4">
        <f>(C2-B2)/B2</f>
        <v>-4.7036833440173642E-3</v>
      </c>
      <c r="F2" s="1"/>
      <c r="G2" s="1"/>
      <c r="H2" s="1"/>
      <c r="I2" s="1"/>
    </row>
    <row r="3" spans="1:9" x14ac:dyDescent="0.2">
      <c r="A3" t="s">
        <v>29</v>
      </c>
      <c r="B3" s="24">
        <v>117260</v>
      </c>
      <c r="C3" s="24">
        <v>117810</v>
      </c>
      <c r="D3" s="4">
        <f>(C3-B3)/B3</f>
        <v>4.6904315196998128E-3</v>
      </c>
      <c r="F3" s="1"/>
      <c r="G3" s="1"/>
      <c r="H3" s="1"/>
      <c r="I3" s="1"/>
    </row>
    <row r="4" spans="1:9" ht="38.25" x14ac:dyDescent="0.2">
      <c r="A4" s="8" t="s">
        <v>30</v>
      </c>
      <c r="B4" s="24">
        <v>11966379</v>
      </c>
      <c r="C4" s="24">
        <v>13028083</v>
      </c>
      <c r="D4" s="4">
        <f>(C4-B4)/B4</f>
        <v>8.8723915563764105E-2</v>
      </c>
      <c r="F4" s="1"/>
      <c r="G4" s="1"/>
      <c r="H4" s="1"/>
      <c r="I4" s="1"/>
    </row>
    <row r="5" spans="1:9" x14ac:dyDescent="0.2">
      <c r="A5" t="s">
        <v>31</v>
      </c>
      <c r="B5" s="24">
        <v>78965</v>
      </c>
      <c r="C5" s="24">
        <v>89381</v>
      </c>
      <c r="D5" s="4">
        <f>(C5-B5)/B5</f>
        <v>0.13190654087253847</v>
      </c>
      <c r="F5" s="1"/>
      <c r="G5" s="1"/>
      <c r="H5" s="1"/>
      <c r="I5" s="1"/>
    </row>
    <row r="6" spans="1:9" x14ac:dyDescent="0.2">
      <c r="A6" t="s">
        <v>32</v>
      </c>
      <c r="B6" s="24">
        <v>2401952</v>
      </c>
      <c r="C6" s="24">
        <v>2495609</v>
      </c>
      <c r="D6" s="4">
        <f>('Składka wg grup Działu I'!C6-'Składka wg grup Działu I'!B6)/'Składka wg grup Działu I'!B6</f>
        <v>7.4090024676650934E-2</v>
      </c>
      <c r="F6" s="1"/>
      <c r="G6" s="1"/>
      <c r="H6" s="1"/>
      <c r="I6" s="1"/>
    </row>
    <row r="7" spans="1:9" x14ac:dyDescent="0.2">
      <c r="A7" t="s">
        <v>34</v>
      </c>
      <c r="B7" s="1">
        <v>8866</v>
      </c>
      <c r="C7" s="1">
        <v>1882</v>
      </c>
      <c r="D7" s="4">
        <f>('Składka wg grup Działu I'!C7-'Składka wg grup Działu I'!B7)/'Składka wg grup Działu I'!B7</f>
        <v>-0.99986792286695425</v>
      </c>
      <c r="F7" s="1"/>
      <c r="G7" s="1"/>
      <c r="H7" s="1"/>
      <c r="I7" s="1"/>
    </row>
    <row r="8" spans="1:9" s="5" customFormat="1" x14ac:dyDescent="0.2">
      <c r="A8" s="5" t="s">
        <v>2</v>
      </c>
      <c r="B8" s="6">
        <f>SUM(B2:B7)</f>
        <v>20354636</v>
      </c>
      <c r="C8" s="6">
        <f>SUM(C2:C7)</f>
        <v>21486786</v>
      </c>
      <c r="D8" s="7">
        <f>(C8-B8)/B8</f>
        <v>5.5621235378515245E-2</v>
      </c>
      <c r="E8"/>
      <c r="F8" s="1"/>
      <c r="G8" s="6"/>
      <c r="H8" s="6"/>
      <c r="I8" s="6"/>
    </row>
    <row r="9" spans="1:9" x14ac:dyDescent="0.2">
      <c r="B9" s="1"/>
      <c r="C9" s="1"/>
      <c r="D9" s="7"/>
      <c r="E9" s="1"/>
    </row>
    <row r="10" spans="1:9" x14ac:dyDescent="0.2">
      <c r="B10" s="1"/>
      <c r="C10" s="1"/>
      <c r="D10" s="7"/>
      <c r="E10" s="1"/>
    </row>
    <row r="11" spans="1:9" x14ac:dyDescent="0.2">
      <c r="B11" s="1"/>
      <c r="C11" s="1"/>
      <c r="D11" s="7"/>
      <c r="F11" s="1"/>
      <c r="H11" s="1"/>
    </row>
    <row r="12" spans="1:9" x14ac:dyDescent="0.2">
      <c r="B12" s="1"/>
      <c r="C12" s="1"/>
      <c r="D12" s="7"/>
      <c r="F12" s="1"/>
      <c r="H12" s="1"/>
    </row>
    <row r="13" spans="1:9" x14ac:dyDescent="0.2">
      <c r="B13" s="1"/>
      <c r="C13" s="1"/>
      <c r="D13" s="7"/>
      <c r="F13" s="1"/>
      <c r="H13" s="1"/>
    </row>
    <row r="14" spans="1:9" x14ac:dyDescent="0.2">
      <c r="B14" s="1"/>
      <c r="C14" s="1"/>
      <c r="F14" s="1"/>
      <c r="H14" s="1"/>
    </row>
    <row r="15" spans="1:9" x14ac:dyDescent="0.2">
      <c r="D15" s="12"/>
      <c r="F15" s="1"/>
      <c r="H15" s="1"/>
    </row>
    <row r="16" spans="1:9" x14ac:dyDescent="0.2">
      <c r="D16" s="12"/>
      <c r="E16" s="10"/>
      <c r="F16" s="1"/>
      <c r="H16" s="1"/>
    </row>
    <row r="17" spans="2:8" x14ac:dyDescent="0.2">
      <c r="B17" s="1"/>
      <c r="C17" s="1"/>
      <c r="D17" s="12"/>
      <c r="E17" s="10"/>
      <c r="F17" s="1"/>
      <c r="H17" s="1"/>
    </row>
    <row r="18" spans="2:8" x14ac:dyDescent="0.2">
      <c r="C18" s="1"/>
      <c r="D18" s="12"/>
      <c r="E18" s="10"/>
      <c r="F18" s="1"/>
      <c r="H18" s="1"/>
    </row>
    <row r="19" spans="2:8" x14ac:dyDescent="0.2">
      <c r="D19" s="12"/>
      <c r="E19" s="10"/>
      <c r="F19" s="1"/>
      <c r="H19" s="1"/>
    </row>
    <row r="20" spans="2:8" x14ac:dyDescent="0.2">
      <c r="D20" s="12"/>
      <c r="E20" s="10"/>
      <c r="F20" s="1"/>
      <c r="H20" s="1"/>
    </row>
    <row r="21" spans="2:8" x14ac:dyDescent="0.2">
      <c r="D21" s="12"/>
      <c r="E21" s="10"/>
      <c r="F21" s="1"/>
      <c r="H21" s="1"/>
    </row>
    <row r="22" spans="2:8" x14ac:dyDescent="0.2">
      <c r="D22" s="12"/>
      <c r="E22" s="10"/>
      <c r="F22" s="1"/>
      <c r="H22" s="1"/>
    </row>
    <row r="23" spans="2:8" x14ac:dyDescent="0.2">
      <c r="F23" s="1"/>
      <c r="H23" s="1"/>
    </row>
    <row r="24" spans="2:8" x14ac:dyDescent="0.2">
      <c r="F24" s="1"/>
      <c r="H24" s="1"/>
    </row>
    <row r="25" spans="2:8" x14ac:dyDescent="0.2">
      <c r="F25" s="1"/>
      <c r="H25" s="1"/>
    </row>
    <row r="26" spans="2:8" x14ac:dyDescent="0.2">
      <c r="F26" s="1"/>
      <c r="H26" s="1"/>
    </row>
    <row r="27" spans="2:8" x14ac:dyDescent="0.2">
      <c r="F27" s="1"/>
      <c r="H27" s="1"/>
    </row>
    <row r="28" spans="2:8" x14ac:dyDescent="0.2">
      <c r="F28" s="1"/>
      <c r="H28" s="1"/>
    </row>
    <row r="29" spans="2:8" x14ac:dyDescent="0.2">
      <c r="F29" s="1"/>
      <c r="H29" s="1"/>
    </row>
    <row r="30" spans="2:8" x14ac:dyDescent="0.2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I35"/>
  <sheetViews>
    <sheetView workbookViewId="0">
      <selection activeCell="C25" sqref="C25"/>
    </sheetView>
  </sheetViews>
  <sheetFormatPr defaultRowHeight="12.75" x14ac:dyDescent="0.2"/>
  <cols>
    <col min="1" max="1" width="37.5703125" style="8" customWidth="1"/>
    <col min="2" max="2" width="21.7109375" customWidth="1"/>
    <col min="3" max="3" width="22.28515625" customWidth="1"/>
    <col min="4" max="4" width="18.85546875" style="4" customWidth="1"/>
    <col min="6" max="6" width="19" customWidth="1"/>
    <col min="7" max="7" width="20.28515625" customWidth="1"/>
    <col min="9" max="9" width="18.85546875" customWidth="1"/>
  </cols>
  <sheetData>
    <row r="1" spans="1:9" s="2" customFormat="1" x14ac:dyDescent="0.2">
      <c r="A1" s="9" t="s">
        <v>1</v>
      </c>
      <c r="B1" s="2" t="s">
        <v>35</v>
      </c>
      <c r="C1" s="2" t="s">
        <v>36</v>
      </c>
      <c r="D1" s="3" t="s">
        <v>11</v>
      </c>
    </row>
    <row r="2" spans="1:9" x14ac:dyDescent="0.2">
      <c r="A2" s="8" t="s">
        <v>18</v>
      </c>
      <c r="B2" s="24">
        <v>318062</v>
      </c>
      <c r="C2" s="24">
        <v>328560</v>
      </c>
      <c r="D2" s="4">
        <f t="shared" ref="D2:D18" si="0">(C2-B2)/B2</f>
        <v>3.3006143456307258E-2</v>
      </c>
      <c r="G2" s="1"/>
      <c r="I2" s="1"/>
    </row>
    <row r="3" spans="1:9" x14ac:dyDescent="0.2">
      <c r="A3" s="8" t="s">
        <v>19</v>
      </c>
      <c r="B3" s="24">
        <v>225459</v>
      </c>
      <c r="C3" s="24">
        <v>272987</v>
      </c>
      <c r="D3" s="4">
        <f t="shared" si="0"/>
        <v>0.21080551231044226</v>
      </c>
      <c r="G3" s="1"/>
      <c r="I3" s="1"/>
    </row>
    <row r="4" spans="1:9" x14ac:dyDescent="0.2">
      <c r="A4" s="8" t="s">
        <v>3</v>
      </c>
      <c r="B4" s="24">
        <v>4512095</v>
      </c>
      <c r="C4" s="24">
        <v>4959809</v>
      </c>
      <c r="D4" s="4">
        <f t="shared" si="0"/>
        <v>9.922530443175509E-2</v>
      </c>
      <c r="E4" s="1"/>
      <c r="G4" s="20"/>
      <c r="I4" s="1"/>
    </row>
    <row r="5" spans="1:9" x14ac:dyDescent="0.2">
      <c r="A5" s="8" t="s">
        <v>4</v>
      </c>
      <c r="B5" s="24">
        <v>26861</v>
      </c>
      <c r="C5" s="24">
        <v>25298</v>
      </c>
      <c r="D5" s="4">
        <f t="shared" si="0"/>
        <v>-5.81884516585384E-2</v>
      </c>
      <c r="G5" s="1"/>
      <c r="I5" s="1"/>
    </row>
    <row r="6" spans="1:9" x14ac:dyDescent="0.2">
      <c r="A6" s="8" t="s">
        <v>5</v>
      </c>
      <c r="B6" s="24">
        <v>14430</v>
      </c>
      <c r="C6" s="24">
        <v>22076</v>
      </c>
      <c r="D6" s="4">
        <f t="shared" si="0"/>
        <v>0.52986832986832988</v>
      </c>
      <c r="G6" s="1"/>
      <c r="I6" s="1"/>
    </row>
    <row r="7" spans="1:9" x14ac:dyDescent="0.2">
      <c r="A7" s="8" t="s">
        <v>6</v>
      </c>
      <c r="B7" s="24">
        <v>41846</v>
      </c>
      <c r="C7" s="24">
        <v>38688</v>
      </c>
      <c r="D7" s="4">
        <f t="shared" si="0"/>
        <v>-7.5467189217607422E-2</v>
      </c>
      <c r="G7" s="1"/>
      <c r="I7" s="1"/>
    </row>
    <row r="8" spans="1:9" x14ac:dyDescent="0.2">
      <c r="A8" s="8" t="s">
        <v>7</v>
      </c>
      <c r="B8" s="24">
        <v>49978</v>
      </c>
      <c r="C8" s="24">
        <v>55618</v>
      </c>
      <c r="D8" s="4">
        <f t="shared" si="0"/>
        <v>0.11284965384769298</v>
      </c>
      <c r="G8" s="1"/>
      <c r="I8" s="1"/>
    </row>
    <row r="9" spans="1:9" x14ac:dyDescent="0.2">
      <c r="A9" s="8" t="s">
        <v>8</v>
      </c>
      <c r="B9" s="24">
        <v>1683163</v>
      </c>
      <c r="C9" s="24">
        <v>1315546</v>
      </c>
      <c r="D9" s="4">
        <f t="shared" si="0"/>
        <v>-0.21840843697253326</v>
      </c>
      <c r="G9" s="1"/>
      <c r="I9" s="1"/>
    </row>
    <row r="10" spans="1:9" x14ac:dyDescent="0.2">
      <c r="A10" s="8" t="s">
        <v>9</v>
      </c>
      <c r="B10" s="24">
        <v>1069396</v>
      </c>
      <c r="C10" s="24">
        <v>1233834</v>
      </c>
      <c r="D10" s="4">
        <f t="shared" si="0"/>
        <v>0.15376717324545819</v>
      </c>
      <c r="E10" s="1"/>
      <c r="G10" s="1"/>
      <c r="I10" s="1"/>
    </row>
    <row r="11" spans="1:9" ht="25.5" x14ac:dyDescent="0.2">
      <c r="A11" s="23" t="s">
        <v>20</v>
      </c>
      <c r="B11" s="24">
        <v>8558435</v>
      </c>
      <c r="C11" s="24">
        <v>8954112</v>
      </c>
      <c r="D11" s="4">
        <f t="shared" si="0"/>
        <v>4.6232401134085846E-2</v>
      </c>
      <c r="E11" s="1"/>
      <c r="G11" s="1"/>
      <c r="I11" s="1"/>
    </row>
    <row r="12" spans="1:9" ht="25.5" x14ac:dyDescent="0.2">
      <c r="A12" s="8" t="s">
        <v>21</v>
      </c>
      <c r="B12" s="24">
        <v>5623</v>
      </c>
      <c r="C12" s="24">
        <v>4535</v>
      </c>
      <c r="D12" s="4">
        <f t="shared" si="0"/>
        <v>-0.19349101902898808</v>
      </c>
      <c r="F12" s="1"/>
      <c r="G12" s="1"/>
      <c r="I12" s="1"/>
    </row>
    <row r="13" spans="1:9" ht="25.5" x14ac:dyDescent="0.2">
      <c r="A13" s="8" t="s">
        <v>22</v>
      </c>
      <c r="B13" s="24">
        <v>3644</v>
      </c>
      <c r="C13" s="24">
        <v>11385</v>
      </c>
      <c r="D13" s="4">
        <f t="shared" si="0"/>
        <v>2.1243139407244787</v>
      </c>
      <c r="G13" s="1"/>
      <c r="I13" s="1"/>
    </row>
    <row r="14" spans="1:9" x14ac:dyDescent="0.2">
      <c r="A14" s="8" t="s">
        <v>23</v>
      </c>
      <c r="B14" s="24">
        <v>940581</v>
      </c>
      <c r="C14" s="24">
        <v>904764</v>
      </c>
      <c r="D14" s="4">
        <f t="shared" si="0"/>
        <v>-3.8079655021736568E-2</v>
      </c>
      <c r="G14" s="1"/>
      <c r="I14" s="1"/>
    </row>
    <row r="15" spans="1:9" x14ac:dyDescent="0.2">
      <c r="A15" s="8" t="s">
        <v>24</v>
      </c>
      <c r="B15" s="24">
        <v>239763</v>
      </c>
      <c r="C15" s="24">
        <v>233341</v>
      </c>
      <c r="D15" s="4">
        <f t="shared" si="0"/>
        <v>-2.6784783306848848E-2</v>
      </c>
      <c r="G15" s="1"/>
      <c r="I15" s="1"/>
    </row>
    <row r="16" spans="1:9" x14ac:dyDescent="0.2">
      <c r="A16" s="8" t="s">
        <v>25</v>
      </c>
      <c r="B16" s="24">
        <v>132254</v>
      </c>
      <c r="C16" s="24">
        <v>181670</v>
      </c>
      <c r="D16" s="4">
        <f t="shared" si="0"/>
        <v>0.37364465346983833</v>
      </c>
      <c r="G16" s="1"/>
      <c r="I16" s="1"/>
    </row>
    <row r="17" spans="1:9" s="5" customFormat="1" x14ac:dyDescent="0.2">
      <c r="A17" s="16" t="s">
        <v>26</v>
      </c>
      <c r="B17" s="24">
        <v>266103</v>
      </c>
      <c r="C17" s="24">
        <v>127372</v>
      </c>
      <c r="D17" s="4">
        <f t="shared" si="0"/>
        <v>-0.52134323927201121</v>
      </c>
      <c r="G17" s="1"/>
      <c r="I17" s="6"/>
    </row>
    <row r="18" spans="1:9" x14ac:dyDescent="0.2">
      <c r="A18" t="s">
        <v>10</v>
      </c>
      <c r="B18" s="24">
        <v>16718</v>
      </c>
      <c r="C18" s="24">
        <v>13628</v>
      </c>
      <c r="D18" s="4">
        <f t="shared" si="0"/>
        <v>-0.18483072137815529</v>
      </c>
      <c r="G18" s="1"/>
    </row>
    <row r="19" spans="1:9" x14ac:dyDescent="0.2">
      <c r="A19" t="s">
        <v>27</v>
      </c>
      <c r="B19" s="24">
        <v>478267</v>
      </c>
      <c r="C19" s="24">
        <v>510910</v>
      </c>
      <c r="D19" s="4">
        <f>(C19-B19)/B19</f>
        <v>6.8252670579404387E-2</v>
      </c>
    </row>
    <row r="20" spans="1:9" x14ac:dyDescent="0.2">
      <c r="A20" s="16" t="s">
        <v>34</v>
      </c>
      <c r="B20" s="24">
        <v>902683</v>
      </c>
      <c r="C20" s="24">
        <v>994472</v>
      </c>
      <c r="D20" s="4">
        <f>(C20-B20)/C20</f>
        <v>9.229923014423734E-2</v>
      </c>
    </row>
    <row r="21" spans="1:9" x14ac:dyDescent="0.2">
      <c r="A21" s="5" t="s">
        <v>2</v>
      </c>
      <c r="B21" s="6">
        <f>SUM(B2:B20)</f>
        <v>19485361</v>
      </c>
      <c r="C21" s="6">
        <f>SUM(C2:C20)</f>
        <v>20188605</v>
      </c>
      <c r="D21" s="7">
        <f>(C21-B21)/B21</f>
        <v>3.6090888949914759E-2</v>
      </c>
      <c r="E21" s="1"/>
    </row>
    <row r="22" spans="1:9" x14ac:dyDescent="0.2">
      <c r="C22" s="1"/>
      <c r="D22" s="7"/>
    </row>
    <row r="23" spans="1:9" x14ac:dyDescent="0.2">
      <c r="B23" s="1"/>
      <c r="C23" s="1"/>
      <c r="D23" s="7"/>
    </row>
    <row r="24" spans="1:9" x14ac:dyDescent="0.2">
      <c r="B24" s="1"/>
      <c r="C24" s="20"/>
      <c r="D24" s="7"/>
    </row>
    <row r="25" spans="1:9" x14ac:dyDescent="0.2">
      <c r="B25" s="1"/>
      <c r="C25" s="1"/>
      <c r="D25" s="7"/>
    </row>
    <row r="26" spans="1:9" x14ac:dyDescent="0.2">
      <c r="B26" s="1"/>
      <c r="D26" s="7"/>
    </row>
    <row r="27" spans="1:9" x14ac:dyDescent="0.2">
      <c r="A27"/>
      <c r="B27" s="1"/>
      <c r="C27" s="1"/>
      <c r="D27" s="1"/>
    </row>
    <row r="28" spans="1:9" x14ac:dyDescent="0.2">
      <c r="A28"/>
      <c r="B28" s="1"/>
      <c r="D28" s="1"/>
    </row>
    <row r="29" spans="1:9" x14ac:dyDescent="0.2">
      <c r="A29"/>
      <c r="B29" s="1"/>
      <c r="D29" s="1"/>
    </row>
    <row r="30" spans="1:9" x14ac:dyDescent="0.2">
      <c r="A30"/>
      <c r="B30" s="1"/>
      <c r="D30" s="1"/>
    </row>
    <row r="31" spans="1:9" x14ac:dyDescent="0.2">
      <c r="A31"/>
      <c r="B31" s="1"/>
      <c r="D31" s="1"/>
    </row>
    <row r="32" spans="1:9" x14ac:dyDescent="0.2">
      <c r="A32"/>
      <c r="B32" s="1"/>
      <c r="D32" s="1"/>
    </row>
    <row r="33" spans="1:4" x14ac:dyDescent="0.2">
      <c r="A33"/>
      <c r="B33" s="1"/>
      <c r="D33" s="1"/>
    </row>
    <row r="34" spans="1:4" x14ac:dyDescent="0.2">
      <c r="A34"/>
      <c r="B34" s="1"/>
      <c r="D34" s="1"/>
    </row>
    <row r="35" spans="1:4" x14ac:dyDescent="0.2">
      <c r="A35"/>
      <c r="D35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H35"/>
  <sheetViews>
    <sheetView tabSelected="1" workbookViewId="0">
      <selection activeCell="A11" sqref="A11"/>
    </sheetView>
  </sheetViews>
  <sheetFormatPr defaultRowHeight="12.75" x14ac:dyDescent="0.2"/>
  <cols>
    <col min="1" max="1" width="42.5703125" customWidth="1"/>
    <col min="2" max="3" width="19.28515625" style="1" customWidth="1"/>
    <col min="4" max="4" width="19" style="4" customWidth="1"/>
    <col min="5" max="5" width="16.140625" customWidth="1"/>
    <col min="6" max="6" width="15.28515625" customWidth="1"/>
    <col min="7" max="7" width="28.5703125" customWidth="1"/>
    <col min="8" max="8" width="16.5703125" customWidth="1"/>
    <col min="9" max="9" width="17" customWidth="1"/>
  </cols>
  <sheetData>
    <row r="1" spans="1:8" s="2" customFormat="1" x14ac:dyDescent="0.2">
      <c r="A1" s="2" t="s">
        <v>0</v>
      </c>
      <c r="B1" s="2" t="s">
        <v>35</v>
      </c>
      <c r="C1" s="2" t="s">
        <v>36</v>
      </c>
      <c r="D1" s="3" t="s">
        <v>11</v>
      </c>
    </row>
    <row r="2" spans="1:8" s="2" customFormat="1" x14ac:dyDescent="0.2">
      <c r="B2" s="11"/>
      <c r="C2" s="11"/>
      <c r="D2" s="3"/>
    </row>
    <row r="3" spans="1:8" s="2" customFormat="1" x14ac:dyDescent="0.2">
      <c r="A3" s="2" t="s">
        <v>13</v>
      </c>
      <c r="B3" s="11"/>
      <c r="C3" s="11"/>
      <c r="D3" s="3"/>
    </row>
    <row r="4" spans="1:8" s="2" customFormat="1" x14ac:dyDescent="0.2">
      <c r="B4" s="11"/>
      <c r="C4" s="11"/>
      <c r="D4" s="3"/>
    </row>
    <row r="5" spans="1:8" x14ac:dyDescent="0.2">
      <c r="A5" s="13" t="s">
        <v>14</v>
      </c>
      <c r="B5" s="24">
        <v>5338797</v>
      </c>
      <c r="C5" s="24">
        <v>5129746</v>
      </c>
      <c r="D5" s="29">
        <f>(C5-B5)/B5</f>
        <v>-3.9156948653413869E-2</v>
      </c>
      <c r="F5" s="26"/>
    </row>
    <row r="6" spans="1:8" x14ac:dyDescent="0.2">
      <c r="A6" s="13" t="s">
        <v>15</v>
      </c>
      <c r="B6" s="24">
        <v>3041623</v>
      </c>
      <c r="C6" s="24">
        <v>3081615</v>
      </c>
      <c r="D6" s="4">
        <f>(C6-B6)/B6</f>
        <v>1.3148243552866349E-2</v>
      </c>
      <c r="F6" s="26"/>
    </row>
    <row r="7" spans="1:8" x14ac:dyDescent="0.2">
      <c r="A7" s="13" t="s">
        <v>16</v>
      </c>
      <c r="B7" s="24">
        <v>2908621</v>
      </c>
      <c r="C7" s="24">
        <v>3019714</v>
      </c>
      <c r="D7" s="4">
        <f>(C7-B7)/B7</f>
        <v>3.8194388337291107E-2</v>
      </c>
      <c r="F7" s="26"/>
    </row>
    <row r="8" spans="1:8" x14ac:dyDescent="0.2">
      <c r="A8" s="13" t="s">
        <v>33</v>
      </c>
      <c r="B8" s="24">
        <v>628020</v>
      </c>
      <c r="C8" s="24">
        <v>565922</v>
      </c>
      <c r="D8" s="4">
        <f>(C8-B8)/B8</f>
        <v>-9.8879016591828281E-2</v>
      </c>
      <c r="F8" s="26"/>
    </row>
    <row r="9" spans="1:8" x14ac:dyDescent="0.2">
      <c r="A9" s="13" t="s">
        <v>17</v>
      </c>
      <c r="B9" s="24">
        <v>2276234</v>
      </c>
      <c r="C9" s="24">
        <v>2449130</v>
      </c>
      <c r="D9" s="4">
        <f>(C9-B9)/B9</f>
        <v>7.5957041323519464E-2</v>
      </c>
      <c r="F9" s="26"/>
    </row>
    <row r="10" spans="1:8" x14ac:dyDescent="0.2">
      <c r="E10" s="1"/>
      <c r="F10" s="27"/>
    </row>
    <row r="11" spans="1:8" x14ac:dyDescent="0.2">
      <c r="F11" s="26"/>
    </row>
    <row r="12" spans="1:8" x14ac:dyDescent="0.2">
      <c r="A12" s="2" t="s">
        <v>12</v>
      </c>
      <c r="E12" s="1"/>
      <c r="F12" s="26"/>
    </row>
    <row r="13" spans="1:8" x14ac:dyDescent="0.2">
      <c r="E13" s="1"/>
      <c r="F13" s="26"/>
      <c r="G13" s="5"/>
    </row>
    <row r="14" spans="1:8" x14ac:dyDescent="0.2">
      <c r="A14" s="13" t="s">
        <v>14</v>
      </c>
      <c r="B14" s="24">
        <v>8393269</v>
      </c>
      <c r="C14" s="24">
        <v>9150874</v>
      </c>
      <c r="D14" s="19">
        <f>(C14-B14)/B14</f>
        <v>9.0263400350924061E-2</v>
      </c>
      <c r="F14" s="26"/>
      <c r="G14" s="13"/>
      <c r="H14" s="22"/>
    </row>
    <row r="15" spans="1:8" x14ac:dyDescent="0.2">
      <c r="A15" s="13" t="s">
        <v>15</v>
      </c>
      <c r="B15" s="24">
        <v>2067638</v>
      </c>
      <c r="C15" s="24">
        <v>2953243</v>
      </c>
      <c r="D15" s="4">
        <f>(C15-B15)/B15</f>
        <v>0.428317239284633</v>
      </c>
      <c r="G15" s="13"/>
      <c r="H15" s="21"/>
    </row>
    <row r="16" spans="1:8" x14ac:dyDescent="0.2">
      <c r="A16" s="13" t="s">
        <v>16</v>
      </c>
      <c r="B16" s="24">
        <v>4046030</v>
      </c>
      <c r="C16" s="24">
        <v>4883953</v>
      </c>
      <c r="D16" s="4">
        <f>(C16-B16)/B16</f>
        <v>0.2070975746596046</v>
      </c>
      <c r="G16" s="13"/>
      <c r="H16" s="21"/>
    </row>
    <row r="17" spans="1:8" x14ac:dyDescent="0.2">
      <c r="A17" s="13" t="s">
        <v>33</v>
      </c>
      <c r="B17" s="24">
        <v>540808</v>
      </c>
      <c r="C17" s="24">
        <v>731237</v>
      </c>
      <c r="D17" s="4">
        <f>(C17-B17)/B17</f>
        <v>0.35211942131033563</v>
      </c>
      <c r="E17" s="1"/>
      <c r="G17" s="13"/>
      <c r="H17" s="4"/>
    </row>
    <row r="18" spans="1:8" x14ac:dyDescent="0.2">
      <c r="A18" s="13" t="s">
        <v>17</v>
      </c>
      <c r="B18" s="24">
        <v>3505222</v>
      </c>
      <c r="C18" s="24">
        <v>4152717</v>
      </c>
      <c r="D18" s="4">
        <f>(C18-B18)/B18</f>
        <v>0.18472296476514183</v>
      </c>
      <c r="E18" s="1"/>
      <c r="H18" s="21"/>
    </row>
    <row r="19" spans="1:8" x14ac:dyDescent="0.2">
      <c r="A19" s="14"/>
      <c r="B19" s="15"/>
      <c r="C19" s="15"/>
      <c r="E19" s="1"/>
      <c r="F19" s="1"/>
      <c r="G19" s="13"/>
      <c r="H19" s="21"/>
    </row>
    <row r="20" spans="1:8" x14ac:dyDescent="0.2">
      <c r="E20" s="1"/>
      <c r="F20" s="1"/>
      <c r="G20" s="13"/>
      <c r="H20" s="21"/>
    </row>
    <row r="21" spans="1:8" x14ac:dyDescent="0.2">
      <c r="G21" s="13"/>
      <c r="H21" s="21"/>
    </row>
    <row r="22" spans="1:8" x14ac:dyDescent="0.2">
      <c r="A22" s="13"/>
      <c r="B22" s="6"/>
      <c r="C22" s="6"/>
      <c r="E22" s="1"/>
      <c r="F22" s="1"/>
      <c r="G22" s="13"/>
      <c r="H22" s="4"/>
    </row>
    <row r="23" spans="1:8" x14ac:dyDescent="0.2">
      <c r="B23" s="28"/>
      <c r="C23" s="28"/>
      <c r="E23" s="1"/>
      <c r="F23" s="1"/>
      <c r="H23" s="6"/>
    </row>
    <row r="24" spans="1:8" x14ac:dyDescent="0.2">
      <c r="B24" s="28"/>
      <c r="C24" s="28"/>
      <c r="E24" s="1"/>
      <c r="F24" s="1"/>
    </row>
    <row r="25" spans="1:8" x14ac:dyDescent="0.2">
      <c r="A25" s="13"/>
      <c r="E25" s="1"/>
      <c r="F25" s="1"/>
      <c r="H25" s="6"/>
    </row>
    <row r="26" spans="1:8" x14ac:dyDescent="0.2">
      <c r="A26" s="13"/>
      <c r="B26" s="25"/>
      <c r="C26" s="25"/>
      <c r="E26" s="1"/>
      <c r="F26" s="1"/>
      <c r="H26" s="6"/>
    </row>
    <row r="27" spans="1:8" x14ac:dyDescent="0.2">
      <c r="A27" s="13"/>
      <c r="B27" s="6"/>
      <c r="C27" s="6"/>
      <c r="E27" s="1"/>
      <c r="F27" s="1"/>
      <c r="H27" s="6"/>
    </row>
    <row r="28" spans="1:8" x14ac:dyDescent="0.2">
      <c r="A28" s="13"/>
      <c r="B28" s="25"/>
      <c r="C28" s="25"/>
      <c r="E28" s="1"/>
      <c r="F28" s="1"/>
    </row>
    <row r="29" spans="1:8" x14ac:dyDescent="0.2">
      <c r="B29" s="25"/>
      <c r="C29" s="25"/>
      <c r="E29" s="1"/>
      <c r="F29" s="1"/>
    </row>
    <row r="30" spans="1:8" x14ac:dyDescent="0.2">
      <c r="B30" s="6"/>
      <c r="C30" s="6"/>
      <c r="E30" s="1"/>
      <c r="F30" s="1"/>
    </row>
    <row r="31" spans="1:8" x14ac:dyDescent="0.2">
      <c r="B31" s="6"/>
      <c r="C31" s="6"/>
      <c r="E31" s="1"/>
      <c r="F31" s="1"/>
    </row>
    <row r="32" spans="1:8" x14ac:dyDescent="0.2">
      <c r="E32" s="1"/>
      <c r="F32" s="1"/>
    </row>
    <row r="33" spans="5:6" x14ac:dyDescent="0.2">
      <c r="E33" s="1"/>
      <c r="F33" s="1"/>
    </row>
    <row r="34" spans="5:6" x14ac:dyDescent="0.2">
      <c r="E34" s="1"/>
      <c r="F34" s="1"/>
    </row>
    <row r="35" spans="5:6" x14ac:dyDescent="0.2">
      <c r="E35" s="1"/>
      <c r="F35" s="1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Zyski,wyniki i koszty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Tarczyński</cp:lastModifiedBy>
  <cp:lastPrinted>2012-12-03T08:54:54Z</cp:lastPrinted>
  <dcterms:created xsi:type="dcterms:W3CDTF">2010-03-12T15:49:31Z</dcterms:created>
  <dcterms:modified xsi:type="dcterms:W3CDTF">2019-03-19T08:32:40Z</dcterms:modified>
</cp:coreProperties>
</file>